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M:\DELTA 2000\Adempimenti normativi e servizi\TRASPARENZA\2024 -\"/>
    </mc:Choice>
  </mc:AlternateContent>
  <xr:revisionPtr revIDLastSave="0" documentId="13_ncr:1_{6277CE80-AA80-4131-BE65-2EB1370AE6D0}" xr6:coauthVersionLast="47" xr6:coauthVersionMax="47" xr10:uidLastSave="{00000000-0000-0000-0000-000000000000}"/>
  <bookViews>
    <workbookView xWindow="-120" yWindow="-120" windowWidth="29040" windowHeight="15720" tabRatio="560" xr2:uid="{00000000-000D-0000-FFFF-FFFF00000000}"/>
  </bookViews>
  <sheets>
    <sheet name="DELTA 2000 Soc. cons. a r.l." sheetId="1" r:id="rId1"/>
  </sheets>
  <definedNames>
    <definedName name="_Hlk129177536" localSheetId="0">'DELTA 2000 Soc. cons. a r.l.'!$E$28</definedName>
    <definedName name="_Hlk163136635" localSheetId="0">'DELTA 2000 Soc. cons. a r.l.'!#REF!</definedName>
    <definedName name="_Hlk68083162" localSheetId="0">'DELTA 2000 Soc. cons. a r.l.'!#REF!</definedName>
    <definedName name="_Hlk76558447" localSheetId="0">#REF!</definedName>
    <definedName name="_xlnm.Print_Titles" localSheetId="0">'DELTA 2000 Soc. cons. a r.l.'!$1:$2</definedName>
  </definedNames>
  <calcPr calcId="191029"/>
</workbook>
</file>

<file path=xl/calcChain.xml><?xml version="1.0" encoding="utf-8"?>
<calcChain xmlns="http://schemas.openxmlformats.org/spreadsheetml/2006/main">
  <c r="F45" i="1" l="1"/>
  <c r="F27" i="1"/>
  <c r="F40" i="1"/>
  <c r="F31" i="1"/>
  <c r="F44" i="1"/>
  <c r="F39" i="1"/>
  <c r="F38" i="1"/>
  <c r="F32" i="1"/>
  <c r="F30" i="1"/>
  <c r="F21" i="1"/>
  <c r="F20" i="1"/>
  <c r="F13" i="1"/>
  <c r="F22" i="1"/>
  <c r="F26" i="1"/>
  <c r="F25" i="1"/>
  <c r="F24" i="1"/>
  <c r="F23" i="1" l="1"/>
  <c r="F16" i="1"/>
  <c r="F15" i="1"/>
  <c r="F8" i="1"/>
  <c r="F3" i="1"/>
</calcChain>
</file>

<file path=xl/sharedStrings.xml><?xml version="1.0" encoding="utf-8"?>
<sst xmlns="http://schemas.openxmlformats.org/spreadsheetml/2006/main" count="209" uniqueCount="132">
  <si>
    <t>CODICE CIG</t>
  </si>
  <si>
    <t xml:space="preserve">Struttura Proponente  Codice Fiscale </t>
  </si>
  <si>
    <t>Tipo Procedura</t>
  </si>
  <si>
    <t xml:space="preserve">Aggiudicatario:
- Codice Fiscale
- Ragione Sociale
- Ruolo in caso RTI
</t>
  </si>
  <si>
    <t>Importo appalto netto iva</t>
  </si>
  <si>
    <t xml:space="preserve">DELTA 2000 Soc. Cons. a r.l.
C.F. e P. IVA 01358060380
</t>
  </si>
  <si>
    <t>Importo Aggiudicazione  
IVA COMPRESA 
(euro)</t>
  </si>
  <si>
    <t>Importi Liquidati  
Netto Iva 
(euro)</t>
  </si>
  <si>
    <t xml:space="preserve">Tempi completamento 
Opera 
Servizio 
Fornitura 
(DATA INIZIO-DATA FINE)  
</t>
  </si>
  <si>
    <t>Procedura di affidamento diretto ai sensi dell’art. 50 comma 1  lett.b) d.lgs 36/2023</t>
  </si>
  <si>
    <t>Procedura di affidamento diretto ai sensi del D.lgs.36/2023, art. 50 comma 1 lett.b).</t>
  </si>
  <si>
    <t xml:space="preserve">Procedura di affidamento diretto ai sensi dell’art. 50 comma 1  lett.b) d.lgs 36/2023 </t>
  </si>
  <si>
    <t>Affidamento diretto ai sensi dell’art. 50 comma 1  lett.b) d.lgs 36/2023.</t>
  </si>
  <si>
    <t xml:space="preserve">Affidamento diretto ai sensi dell’art. 50 comma 1  lett.b) d.lgs 36/2023. </t>
  </si>
  <si>
    <t>B2F131B4AD</t>
  </si>
  <si>
    <t>Acquisizione spazio espositivo pre-allestito e servizi accessori per la partecipazione del GALPA COSTA EMILIA-ROMAGNA a ECOMONDORIMINI DAL 5 al 8 NOVEMBRE 2024 .
REG. (UE) N. 2021/1060 E REG. (UE) N. 2021/1139 - PROGRAMMA OPERATIVO NAZIONALE FEAMPA 2021-2027- PRIORITA' 3 - StrategiaGAL della pesca e dell’acquacoltura (GALPA) Costa Emilia-Romagna - Intervento 331215 “Spese di gestione animazione CLLD”
Delibera CD GALPA CER 17.04.2024 e Delibera CDA DELTA 2000 15 luglio 2024
CUP J79G23002710009</t>
  </si>
  <si>
    <t>ITG ITALIAN EXHIBITION GROUP S.p.A. 
C.F. e P.IVA 00139440408</t>
  </si>
  <si>
    <t>B2F17A8610</t>
  </si>
  <si>
    <t>ITG ITALIAN EXHIBITION GROUP S.p.A. 
C.F. e P.IVA 00139440409</t>
  </si>
  <si>
    <t>Acquisizione spazio espositivo pre-allestito e servizi accessori per l’allestimento di uno spazio espositivo a ECOMONDO – RIMINI DAL 5NOVEMBRE 2024 WP 1. Activity 1.4. Activation of an Innovation Hub Network - PROGETTO “BLUESLINKS - BLUE ECONOMY NEW SKILLS”FINANZIATO DAL PROGRAMMA DI COOPERAZIONE INTERTERRITORIALE EUROPEA INTERREG VI A ITALIA CROAZIA 2021-2027 – I CALLPROGETTI STANDARD. CUP: J78H23000870007.</t>
  </si>
  <si>
    <t>B1DD53D470</t>
  </si>
  <si>
    <t xml:space="preserve">REALIZZAZIONE E PER L’ACQUISTO DI GADGET.Rif. Consultazione operatori economici tramite richiesta di preventivo per verifica congruità dei costi ed eventuale successivo affidamento Acquisto GADGET - Azione C.5 Promozione e Comunicazione (Azione comune) - 19.3.2 - COOPERAZIONE INTERTERRITORIALE - PROGETTO “CAMMINI” - PERCORRENDO LE VIE DI PELLEGRINAGGIO DAGLI APPENNINI AL DELTA DEL PO – ITINERARI NELLE AREE RURALI DELL’EMILIA-ROMAGNA”
Riferimento Fascicolo – Domanda AGREA: 5160010
Procedura di affidamento diretto (art. 50 D.lgs.36 c.1 lett.b) da parte di ciascun GAL ai sensi dell’art. 50 comma 1  lett.b) con attribuzione del relativo CIG.
GAL DELTA 2000 – Capofila - CUP J98J23000370009
GAL Partners:
GAL VALLI MARECCHIA E CONCA – CUP B98J23001670009
GAL L’ALTRA ROMAGNA - CUP E28J23000780009
GAL DEL DUCATO - CUP J98J23000350009
CIG B1DD53D470 – GAL DELTA 2000 </t>
  </si>
  <si>
    <t>Gadget365 SRL Sede legale: Via Fieno, 3 20123 Milano, Sede operativa: Via Redipuglia, 154 21055 Gorla Minore (VA) C.F. e P.IVA 10579030965</t>
  </si>
  <si>
    <t>B32291D40E</t>
  </si>
  <si>
    <t>SERVIZIO DI CATERING REALIZZAZIONE APERITIVO PER 1° REGIONAL STAKEHOLDERS MEETING – INTERREGIONAL LEARNING PHASE - PROGETTO “SLOWDOWN - PROMOTION OF SLOW TOURISM FOR SUSTAINABLE, LOCAL AND REGIONAL ECONOMIC DEVELOPMENT AND WELL-BEING” FINANZIATO DAL PROGRAMMA DI COOPERAZIONE INTERTERRITORIALE EUROPEA INTERREG EUROPE 2021-2027.CUP: J78J24000020007.
CIG: B32291D40E</t>
  </si>
  <si>
    <t xml:space="preserve">MARBI sas di Cristina Vasi E c.
Domicilio e sede legale Via Alcide de Gasperi 11/13 
48121 Ravenna 
C.F.  E P.IVA 02731260390 </t>
  </si>
  <si>
    <t>B33167F90A</t>
  </si>
  <si>
    <t>SERVIZI DI ASSISTENZA TECNICA ATTIVITA’ DI AUTOVALUTAZIONE PIANO DI AZIONE LOCALE LEADER 2014-2020-25 – Sottomisura 19.4.01 “Costi di esercizio” – CUP - E73G16000120009.</t>
  </si>
  <si>
    <t>AFFIDAMENTO Servizio di consulenza giuridica sugli appalti pubblici. CUP E73G16000120009</t>
  </si>
  <si>
    <t>INFOPLUS SRL - P. IVA – C.F. 02498910245</t>
  </si>
  <si>
    <t>PAOLA MORINI - C.F .  MRNPLA64T52F704S
								P.IVA 03713771206</t>
  </si>
  <si>
    <t>B332F10EE1</t>
  </si>
  <si>
    <t>B346D553D7</t>
  </si>
  <si>
    <t>PENSARE WEB SRL
Via Macanno, 38/N 
47924 Rimini 
C.F e P.IVA 03650510401</t>
  </si>
  <si>
    <r>
      <t xml:space="preserve">CONTRATTI AFFIDAMENTO LAVORI SERVIZI E FORNITURE - ANNO 2024: aggiornato al 31/12/2024
</t>
    </r>
    <r>
      <rPr>
        <b/>
        <i/>
        <sz val="11"/>
        <color indexed="10"/>
        <rFont val="Arial"/>
        <family val="2"/>
      </rPr>
      <t>ART. 1 COMMA 32  LEGGE 6/11/2012  N° 190 Deliberazione AVCP  n° 26 del 22 maggio 2013</t>
    </r>
    <r>
      <rPr>
        <b/>
        <sz val="11"/>
        <color indexed="10"/>
        <rFont val="Arial"/>
        <family val="2"/>
      </rPr>
      <t xml:space="preserve"> </t>
    </r>
  </si>
  <si>
    <t>Procedura di affidamento diretto ai sensi dell’art. 50 comma 1  lett.b) d.lgs 36/2024</t>
  </si>
  <si>
    <t>Procedura di affidamento diretto ai sensi dell’art. 50 comma 1  lett.b) d.lgs 36/2025</t>
  </si>
  <si>
    <t>Procedura di affidamento diretto ai sensi dell’art. 50 comma 1  lett.b) d.lgs 36/2026</t>
  </si>
  <si>
    <t>Procedura di affidamento diretto ai sensi dell’art. 50 comma 1  lett.b) d.lgs 36/2027</t>
  </si>
  <si>
    <t>B0A7D3CE90</t>
  </si>
  <si>
    <t>B0A7CE8940</t>
  </si>
  <si>
    <t>B0A7C48538</t>
  </si>
  <si>
    <t>B0A77FA7D1</t>
  </si>
  <si>
    <t>B0A75BBD4E</t>
  </si>
  <si>
    <t>B0B2577297</t>
  </si>
  <si>
    <t>SERVIZO BUS ATTIVITA' 5.1 ECHOES - 19-20 MARZO 2024</t>
  </si>
  <si>
    <t>Servizio cena per 35 persone Study visit del 20.03.2024 presso Ecomuseo di Bagnacavallo - Attività 2.1 progetto ECHOES</t>
  </si>
  <si>
    <t xml:space="preserve">Servizio dinner-cena 19.03.2024 per 35 persone presso Osteria del mare - Cervia </t>
  </si>
  <si>
    <t>Servizio lunch/catering 19 marzo 2024 ore 13.00 presso Officine del Sale - Cervia (RA) - Study visit ECHOES attività 2.1</t>
  </si>
  <si>
    <t>Servizio di coffee break per 35 persone il 19 marzo 2024 ore 11-13.00 a Cervia (RA) -  progetto Echoes Mis. 19.3.2 Attività 5.1 "Meeting e conferenza finale"</t>
  </si>
  <si>
    <t xml:space="preserve">Acquisizione servizi per il lunch del 20.03.2024 progetto ECHOES Study visit Attività 2.1 </t>
  </si>
  <si>
    <t>Procedura di affidamento diretto ai sensi dell’art. 50 comma 1  lett.b) d.lgs 36/2022</t>
  </si>
  <si>
    <t>B0B46A0FEB</t>
  </si>
  <si>
    <t>B1A7594D69</t>
  </si>
  <si>
    <t xml:space="preserve">Servizio di guida/accompagnamento nelle giornate del 19 e 20 marzo 2024
“Attività 5.1 Gestione e Coordinamento” - CUP J99J21008940009, riferita al PROGETTO COOPERAZIONE LEADER “ECHOES” – Domanda fascicolo: 5210905
</t>
  </si>
  <si>
    <t>SERVIZIO DI NOLEGGIO SALA E SERVIZI DI RISTORAZIONE-  PROGETTO “BLUESLINKS - BLUE ECONOMY NEW SKILLS” FINANZIATO DAL PROGRAMMA DI COOPERAZIONE INTERTERRITORIALE EUROPEA INTERREG VI A ITALIA CROAZIA 2021-2027 – I CALL PROGETTI STANDARD. CUP:  J78H23000870007.</t>
  </si>
  <si>
    <t>AFFIDAMENTO  SERVIZI DI INDAGINE, IDENTIFICAZIONE DI BUONE PRASSI E  PRATICHE INNOVATIVE NEI SETTORI DELLA BLUE ECONOMY - PESCA, ACQUACOLTURA,  NAUTICA, ITTITURISMO,  FINALIZZATE AGLI OBIETTIVI DI INNOVAZIONE, SVILUPPO E RIDUZIONE DEL DIVARIO TRA DOMANDA E OFFERTA DEL LAVORO 
WP 1 - ATT.1.1,1.2,1.3,1.4 E  WP 2- ATT. 2.1  PROGETTO “BLUESLINKS - BLUE ECONOMY NEW SKILLS” FINANZIATO DAL PROGRAMMA DI COOPERAZIONE INTERTERRITORIALE EUROPEA INTERREG VI A ITALIA CROAZIA 2021-2027 – I CALL PROGETTI STANDARD. CUP: J78H23000870007.</t>
  </si>
  <si>
    <t>B2F207AD6A</t>
  </si>
  <si>
    <t>AFFIDAMENTO per la partecipazione al Festival della Letteratura di viaggio – Edizione 2024 ROMA- dal 19 al 23 giugno 2024.
Cammini - Azione C.5 Promozione e Comunicazione (Azione comune) - 19.3.2 - COOPERAZIONE INTERTERRITORIALE - PROGETTO “CAMMINI” - PERCORRENDO LE VIE DI PELLEGRINAGGIO DAGLI APPENNINI AL DELTA DEL PO – ITINERARI NELLE AREE RURALI DELL’EMILIA-ROMAGNA”
Riferimento Fascicolo – Domanda AGREA: 5160010
Capofila</t>
  </si>
  <si>
    <t>B1DCC733AE</t>
  </si>
  <si>
    <t>AQUA SRL Via Romea Comunale, 277/a 45019 Taglio di Po (RO) C.F./P.IVA 01200790291.</t>
  </si>
  <si>
    <t>SOCIETA’ ATLANTIDE SOC. COOP.  SOCIALE p.a. Via Levico, 4/a 48015 Cervia (RA) C.F./P.IVA 01134730397</t>
  </si>
  <si>
    <t>GESTINT S.R.L. soggetto gestore di OFFICINE DEL SALE con sede in Via Evangelisti, 2 a Cervia (RA) e sede Legale in Viale Spazzoli, 175 a Forlì (FC) - C.F. e P IVA 03361600400.</t>
  </si>
  <si>
    <t>Associazione Culturale Civiltà Erbe Palustri APS Sede legale: Largo Tre Giunchi, 1 48012 Villanova di Bagnacavallo (RA)
Sede: Ecomuseo delle Erbe Palustri Via Ungaretti 1 48012 Villanova di Bagnacavallo (RA) P IVA  0131580398 C .F. 91005740393</t>
  </si>
  <si>
    <t>Ostaria Del Mare - Leonardo srl Via Casette 5, 48015 Montaletto di Cervia (FE) C.F. e P.IVA 02184330401</t>
  </si>
  <si>
    <t>AZIENDA AGRITURISTICA DI VALLE PRATO POZZO DI RAVAGLIA STEFANO Via Rotta Martinelli, 34/a
440111 Argenta (FE) P.IVA 01231060383 C.F. RVGSFN61A30C963P</t>
  </si>
  <si>
    <t>Grand Hotel Da Vinci di CESENATICO della società Hotel Palace 5* Srl Viale 2 Giugno, 60 48015 Milano Marittima – RA P.IVA/C.F: 02332270400</t>
  </si>
  <si>
    <t xml:space="preserve">Servizi per campagna di affissione presso l'aeroporto G. Marconi di Bologna e la Stazione centrale di Bologna (principali hub di accesso da parte di una potenziale utenza nazionale e internazionale).
Piano di Azione Locale del GAL DELTA 2000 - MISURA 19 SOSTEGNO ALLO SVILUPPO LOCALE LEADER – PSR Regione Emilia-Romagna 2014/2020 - 19.2.02.14_B.4 DESTINAZIONE TURISTICA DELTA DEL PO – Progetto “Realizzazione azioni promozionali destinazione slow Delta del Po”.
</t>
  </si>
  <si>
    <t xml:space="preserve">Servizi per UFFICIO STAMPA E REDAZIONALI SU RIVISTE TURISMO AREA TEDESCA 
Piano di Azione Locale del GAL DELTA 2000 - MISURA 19 SOSTEGNO ALLO SVILUPPO LOCALE LEADER – PSR Regione Emilia-Romagna 2014/2020 - 19.2.02.14_B.4 DESTINAZIONE TURISTICA DELTA DEL PO – CUP J98J23000340009
</t>
  </si>
  <si>
    <t xml:space="preserve">Spada Media Group S.r.l. Viale Marelli, 132  20099 Sesto S.G. -Milano P.IVA 08951460966 </t>
  </si>
  <si>
    <t>B1092F6896</t>
  </si>
  <si>
    <t>B109D45A5B</t>
  </si>
  <si>
    <t>C.W.C. SRL CASAWALDEN COMUNICAZIONE – Forlì - C.F. e P.IVA 03685810404</t>
  </si>
  <si>
    <t xml:space="preserve">Affidamento servizi LABORATORI DIDATTICI: Attività C.4 Il pasto del viandante laboratori con le scuole (Azione comune) - 19.3.2 - COOPERAZIONE INTERTERRITORIALE - PROGETTO “CAMMINI” - PERCORRENDO LE VIE DI PELLEGRINAGGIO DAGLI APPENNINI AL DELTA DEL PO – ITINERARI NELLE AREE RURALI DELL’EMILIA-ROMAGNA” - GAL DELTA 2000 – Capofila CUP J98J23000250009
</t>
  </si>
  <si>
    <t xml:space="preserve">AFFIDAMENTO DI SERVIZI MULTIMEDIALI: PRODUZIONE VIDEO - SERVIZI TELEVISIVI – CAMPAGNA WEB E SOCIAL PER PROMUOVERE I CAMMINI NELLE AREE DEI GAL DELL’EMILIA-ROMAGNA: DELTA 2000 – GAL L’ ALTRA ROMAGNA – GAL VALLI MARECCHIA E CONCA – GAL APPENNINO BOLOGNESE – GAL ANTICO FRIGNANO E REGGIANO – GAL DEL DUCATO
Attività C.5 PROMOZIONE E COMUNICAZIONE – Progetto CAMMINI Fascicolo progetto Domanda AGREA 5160010 - Az. 19.3.2 - Misura 19 “Sostegno dello sviluppo locale LEADER” – PSR 2014-2020 della Regione Emilia-Romagna - GAL DELTA 2000 soc. cons. a r.l.  - CUP J98J23000370009 
</t>
  </si>
  <si>
    <t>Procedura di affidamento diretto ai sensi dell’art. 50 comma 1  lett.b) d.lgs 36/2021</t>
  </si>
  <si>
    <t>B19048D57C</t>
  </si>
  <si>
    <t>AICOD SRL Via Emilia Ovest, 45 43126 Parma C.F. e P.IVA 02452460344</t>
  </si>
  <si>
    <t>B19002D93A</t>
  </si>
  <si>
    <t>Associazione Cultura del viaggio Via Elea, 8 – 00183 Roma (RM) - Partita Iva 13042661002</t>
  </si>
  <si>
    <t>B21081C569</t>
  </si>
  <si>
    <t>B2112182B1</t>
  </si>
  <si>
    <t>B26637C730</t>
  </si>
  <si>
    <t>SERVIZIO DI CONTROLLORE DI PRIMO LIVELLO (FIRST LEVEL CONTROL) PER L’ESECUZIONE DELLE VERIFICHE E PER LA CERTIFICAZIONE DELLE SPESE SOSTENUTE, PREVISTO DAL REGOLAMENTO (UE) N. 2021/1060 E DAL REGOLAMENTO (UE) N. 2021/1059 IN ATTUAZIONE DEL PROGETTO “BLUESLINKS - BLUE ECONOMY NEW SKILLS” FINANZIATO DAL PROGRAMMA DI COOPERAZIONE INTERTERRITORIALE EUROPEA INTERREG VI A ITALIA CROAZIA 2021-2027 – I CALL PROGETTI STANDARD. CUP: J78H23000870007</t>
  </si>
  <si>
    <t xml:space="preserve">SERVIZIO DI CONTROLLORE DI PRIMO LIVELLO (FIRST LEVEL CONTROL) PER L’ESECUZIONE DELLE VERIFICHE E PER LA CERTIFICAZIONE DELLE SPESE SOSTENUTE, PREVISTO DAL REGOLAMENTO (UE) N. 2021/1060 E DAL REGOLAMENTO (UE) N. 2021/1059 IN ATTUAZIONE DEL PROGETTO “SLOWDOWN - PROMOTION OF SLOW TOURISM FOR SUSTAINABLE, LOCAL AND REGIONAL ECONOMIC DEVELOPMENT AND WELL-BEING” FINANZIATO DAL PROGRAMMA DI COOPERAZIONE INTERTERRITORIALE EUROPEA INTERREG EUROPE 2021-2027.
CUP: J78J24000020007.
</t>
  </si>
  <si>
    <t>Massimiliano Rosignoli
C.F.: RSGMSM66R08F844G
P. IVA 00655650554</t>
  </si>
  <si>
    <t xml:space="preserve">ACE TOUR SM s.r.l., con sede legale in Repubblica di San Marino (Codice Operato Economico SM23677 </t>
  </si>
  <si>
    <t>B2BE2AA4FE</t>
  </si>
  <si>
    <t>Computer Cash Ferrara srl Viale IV Novembre, 40 44121 Ferrara C.F. 04151980374 P.IVA 01360240384</t>
  </si>
  <si>
    <t>B266ED97C5</t>
  </si>
  <si>
    <t>B283900C0F</t>
  </si>
  <si>
    <t>B2C0D34FB1</t>
  </si>
  <si>
    <t xml:space="preserve">INCARICO DI affidamento servizi ORGANIZZAZIONE EVENTI/ESCURSIONI.
Rif.: Consultazione operatori economici tramite richiesta di preventivo per verifica congruità dei costi ed eventuale successivo affidamento SERVIZIO ORGANIZZAZIONE EVENTI/ESCURSIONI Cammini - Azione C.5 Promozione e Comunicazione (Azione comune) - 19.3.2 - COOPERAZIONE INTERTERRITORIALE - PROGETTO “CAMMINI” - PERCORRENDO LE VIE DI PELLEGRINAGGIO DAGLI APPENNINI AL DELTA DEL PO – ITINERARI NELLE AREE RURALI DELL’EMILIA-ROMAGNA”
Riferimento Fascicolo – Domanda AGREA: 5160010
Procedura di affidamento diretto (art. 50 D.lgs.36 c.1 lett.b)
STAZIONE APPALTANTE: GAL DELTA 2000 – Capofila CUP J98J23000370009
</t>
  </si>
  <si>
    <t>CREATIVA s.r.l. Via Perugia, 2 47838 Riccione (RN) C.F. E P.IVA 04136650407</t>
  </si>
  <si>
    <t>B3E59B66E8</t>
  </si>
  <si>
    <t>B3EF1AAC32</t>
  </si>
  <si>
    <t>B3FBB7E9FB</t>
  </si>
  <si>
    <t>B40CC826B0</t>
  </si>
  <si>
    <t>B40B2DDD12</t>
  </si>
  <si>
    <t>B485497139</t>
  </si>
  <si>
    <t>B49FD4ED91</t>
  </si>
  <si>
    <t xml:space="preserve">ACCETTAZIONE PREVENTIVO per Servizio di assistenza tecnica per Convegno “Birdwatching Europa Progettualità e azioni per la conservazione, il rilancio e la promozione del birdwatching” Comacchio Palazzo Bellini (FE) 8 novembre2024 
CUP J99I24000980004
</t>
  </si>
  <si>
    <t>ACCETTAZIONE PREVENTIVO PER SERVIZI DI VIAGGIO E SISTEMAZIONE ALBERGHIERA PER PARTECIPAZIONE Interregional Thematic Workshop con study visit dal 19 – 21 November 2024 a Caravaca de la Cruz, Murcia (Spagna) nell’ambito del PROGETTO 02C0497 “SLOWDOWN - PROMOTION OF SLOW TOURISM FOR SUSTAINABLE, LOCAL AND REGIONAL ECONOMIC DEVELOPMENT AND WELL-BEING” FINANZIATO DAL PROGRAMMA DI COOPERAZIONE INTERTERRITORIALE EUROPEA INTERREG EUROPE 2021-2027. CUP J78J24000020007</t>
  </si>
  <si>
    <t xml:space="preserve">AFFIDAMENTO SERVIZIO PER ATTIVAZIONE FIDEJUSSIONE A GARANZIA DELL’ANTICIPO DI CONTRIBUTO CONCESSO PER LE SPESE DI GESTIONE E ANIMAZIONE DELL’ATS GAL DELLA PESCA E ACQUACOLTURA COSTA EMILIA ROMAGNA - 
Intervento 331215 “Spese di gestione animazione CLLD” Strategia ATS GAL della pesca e dell’acquacoltura (GALPA) Costa Emilia-Romagna CER. PN FEAMPA 2021-2027 – Priorità 3. CUP J79G23002710009 </t>
  </si>
  <si>
    <t xml:space="preserve">ACCETTAZIONE PREVENTIVO PER SERVIZIO NAVETTA E SERVIZIO TRANSFER,
BIRDWATCHING DAYS - CUP J99I24000980004
</t>
  </si>
  <si>
    <t xml:space="preserve">ACCETTAZIONE PREVENTIVO PER MANTENIMENTO E AGGIORNAMENTO PORTALE DELTADELPO.EU, PER BIRDWATCHING DAYS.
CUP J99I24000980004
</t>
  </si>
  <si>
    <t xml:space="preserve">ACCETTAZIONE PREVENTIVO per Servizi DI CATERING per Convegno “Birdwatching Europa Progettualità e azioni per la conservazione, il rilancio e la promozione del birdwatching” Comacchio Palazzo Bellini (FE) 8 novembre2024 
CUP J99I24000980004
</t>
  </si>
  <si>
    <t xml:space="preserve">AFFIDAMENTO SERVIZIO PER LA REALIZZAZIONE DI VIDEO ANIMATO. 
Rif.: INDAGINE ESPLORATIVA RIVOLTA ALLA RACCOLTA DI PREVENTIVI PER REALIZZAZIONE DI VIDEO ANIMATO O INFOGRAFICA ANIMATA FINALIZZATO A PROMUOVERE E COMUNICARE LE ATTIVITA’ DELLLA STRATEGIA DI SVILUPPO LOCALE DEL GAL PESCA E ACQUACOLTURA (GALPA) COSTA EMILIA ROMAGNA (CER). REG. (UE) N. 2021/1060 E REG. (UE) N. 2021/1139 - PROGRAMMA OPERATIVO NAZIONALE FEAMPA 2021-2027- PRIORITA' 3 - Intervento 331215 “Spese di gestione animazione CLLD” 
CUP J79G23002710009 </t>
  </si>
  <si>
    <t xml:space="preserve">
Servizio per la realizzazione di una mostra fisica e interattiva dedicata ai risultati del progetto, inclusa una parte multimediale su portale/sito dedicato e di una mappa interattiva (WebApp) dedicata al paesaggio rurale dell’Emilia-Romagna, nell’ambito dell’Azione comune a regia diretta C.2 “Promozione del progetto su siti e attraverso una mostra itinerante” del progetto di Cooperazione Leader “Paesaggi da vivere” – Tipo di operazione 19.3.02 – P.S.R. Regione Emilia-Romagna 2014/2020. 
G.A.L. DELTA 2000 – C.U.P. J99J21012690009 –
</t>
  </si>
  <si>
    <t xml:space="preserve">L SERVIZIO.
Rif. Indagine di mercato tramite RICHIESTA DI PREVENTIVI per l’organizzazione di uno study visit in Francia — PSR 2014-2020 Regione Emilia-Romagna — Misura 19 “Sostegno dello sviluppo locale LEADER” - Tipo di operazione 19.3.02 Progetto di Cooperazione Leader “PAESAGGI DA VIVERE” - TUTELA E VALORIZZAZIONE DEI PAESAGGI RURALI
(Fascicolo progetto Domanda AGREA 5506881) — Azione Locale a Regia Diretta L1 “Studio del paesaggio e delle dinamiche di trasformazione” — 
Tipo di operazione 19.4.01 Gestione progetto. 
CUP DI RIFERIMENTO
Azione L.1 – Studio del paesaggio e delle dinamiche di trasformazione - CUP J98J22000100009 – 
Tipo di operazione 19.4.01 CUP: E73G16000120009
</t>
  </si>
  <si>
    <t xml:space="preserve">SERVIZIO, Rif: INDAGINE ESPLORATIVA DI MERCATO RIVOLTA ALLA RACCOLTA DI PREVENTIVI FINALIZZATI ALL’EVENTUALE SUCCESSIVO AFFIDAMENTO DIRETTO TRAMITE SATER - INTERCENT-ER, AI SENSI DELL’ART. 50 COMMA 1, LETTERA B), DEL D.LGS. N. 36/2023 DEL SERVIZI DI ASSISTENZA TECNICA NELLA RENDICONTAZIONE PROGETTUALE E FINANZIARIA, INTERNAL QUALITY E ALTRE ATTIVITÀ DI GESTIONE PROGETTUALE PREVISTE NELL’AMBITO DELLA C.7. PROJECT MANAGEMENT E DELLA WP3 - PROGETTO “BLUESLINKS - BLUE ECONOMY NEW SKILLS” FINANZIATO DAL PROGRAMMA DI COOPERAZIONE INTERTERRITORIALE EUROPEA INTERREG VI A ITALIA CROAZIA 2021-2027 – I CALL PROGETTI STANDARD. CUP: J78H23000870007.
</t>
  </si>
  <si>
    <t>ACQUISTO DI UN PERSONAL COMPUTER E SOFTWARE COLLEGATI.
REG. UE 2115/2023 - PSP E COPSR 2023-2027 Sotto intervento SRG06B LEADER: Spese di gestione (op.
SRG06B1) e animazione (op. SRG06B2) della SSLL del GAL DELTA 2000. PSP e COPSR 2023-2027</t>
  </si>
  <si>
    <t>AFFIDAMENTO PER AGGIORNAMENTO SITO WEB E ASSISTENZA TECNICA.
Rif: INDAGINE ESPLORATIVA RIVOLTA ALLA RACCOLTA DI PREVENTIVI PER SERVIZIO DI AGGIORNAMENTO DEL SITO WEB https://www.flag-costaemiliaromagna.it/ FINALIZZATO A PROMUOVERE E COMUNICARE LE ATTIVITA’ DELLLA STRATEGIA DI SVILUPPO LOCALE DEL GAL PESCA E ACQUACOLTURA (GALPA) COSTA EMILIA ROMAGNA (CER). REG. (UE) N. 2021/1060 E REG. (UE) N. 2021/1139 - PROGRAMMA OPERATIVO NAZIONALE FEAMPA 2021-2027- PRIORITA' 3 - Intervento  331215 “Spese di gestione animazione CLLD” 
Procedura in affidamento diretto ai sensi dell’art. 50 comma 1, lett. b) D.Lgs. n.36/2023 previa raccolta di preventivi per verifica congruità dei costi 
CUP J79G23002710009</t>
  </si>
  <si>
    <t>BH AUDIO SRL  
Via dell’Artigianato, 
44022 Comacchio (FE)
C. F e P.IVA 01785300383</t>
  </si>
  <si>
    <t>WWWORLD SRL
Piazza Cinquanta 4/3
40016 San Giorgio di Piano (BO)
P.IVA 02207191202</t>
  </si>
  <si>
    <t>FATTORIE DEL DELTA srl
Via Boschetto, 7
44026 Mesola (FE)
P.IVA e C.F. 01810190387</t>
  </si>
  <si>
    <t>AQUA S.R.L.
Via Romea Comunale, 277/a 
45019 Taglio di Po (RO) 
C.F./P.IVA 01200790291</t>
  </si>
  <si>
    <t>M.A.R.E. Soc. Coop. a r.l.  
								Via E.Toti n. 2
	47841 Cattolica (RN)
	C.F. e P.IVA 02418620403</t>
  </si>
  <si>
    <t>NAXTA S.R.L.
via S. Felice, 21B
40122 Bologna (BO) 
P.I. e C.F. 02135061204</t>
  </si>
  <si>
    <t>B4DA0FE7E7</t>
  </si>
  <si>
    <t xml:space="preserve">ACCETTAZIONE preventivo per noleggio di una fotocopiatrice per n. 60 mesi.
REG. UE 2115/2023 - PSP E COPSR 2023-2027 Sotto intervento SRG06B LEADER: Spese di gestione (op.
SRG06B1) e animazione (op. SRG06B2) della SSLL del GAL DELTA 2000. PSP e COPSR 2023-2027
CUP J79G23002720009
STRATEGIA DI SVILUPPO LOCALE DEL GAL PESCA E ACQUACOLTURA (GALPA) COSTA EMILIA ROMAGNA (CER). REG. (UE) N. 2021/1060 E REG. (UE) N. 2021/1139 - PROGRAMMA OPERATIVO NAZIONALE FEAMPA 2021-2027- PRIORITA' 3 - Intervento  331215 “Spese di gestione animazione CLLD” 
CUP J79G23002710009 </t>
  </si>
  <si>
    <t>B33875EDF1</t>
  </si>
  <si>
    <t>SERVIZI DI COMUNICAZIONE E PRODUZIONE DI MATERIALE INFORMATIVO.
Rif. INDAGINE ESPLORATIVA DI MERCATO CON RACCOLTA DI PREVENTIVI PER SERVIZI DI COMUNICAZIONE E PRODUZIONE DI MATERIALE INFORMATIVO AL FINE DI VERFICARE LA CONGRUITA’ DEI COSTI - Intervento 331215 “Spese di gestione animazione CLLD” Strategia ATS GAL della pesca e dell’acquacoltura (GALPA) Costa Emilia-Romagna (CER) - PROGRAMMA OPERATIVO NAZIONALE FEAMPA 2021-2027- PRIORITA' 3 - CUP J79G23002710009</t>
  </si>
  <si>
    <t xml:space="preserve">ESSERE ELITE SRL 
Via D. Raggi, 4/8 
47121 Forlì
P.IVA 02014070409 </t>
  </si>
  <si>
    <t xml:space="preserve">HDDS VISION S.R.L.
VIDEOMONSTER  
Sede legale Via Vittorio Veneto, 25
33100 Udine
Via Giosuè Carducci, 22 
33100 Udine
C.F. e P.IVA 02706380306 </t>
  </si>
  <si>
    <t>ELEFANTE TURISMO VIAGGI SRL
Via Castellamare, 59
80054 Gragnano (NA)
P.IVA E C.F. 04239551213</t>
  </si>
  <si>
    <t>Assicoop Modena &amp; Ferrara Spa
Agente UnipolSai Assicurazioni
Agenzia 2651 - Canale Grandi Clienti
sede legale V. C. Zucchi 31/h 
41123 Modena
P.IVA 04210700375</t>
  </si>
  <si>
    <t>B2F1C562B0</t>
  </si>
  <si>
    <t>Multiradio S.r.l. 
Via Nuova Ponente, 28 41012 Carpi P. IVA 01921710362</t>
  </si>
  <si>
    <t xml:space="preserve">ACCETTAZIONE PREVENTIVO PER REALIZZAZIONE “PODCAST” - ATTIVITA’ DI COMUNICAZIONE PROGETTO “SLOWDOWN - PROMOTION OF SLOW TOURISM FOR SUSTAINABLE, LOCAL AND REGIONAL ECONOMIC DEVELOPMENT AND WELL-BEING” FINANZIATO DAL PROGRAMMA DI COOPERAZIONE INTERTERRITORIALE EUROPEA INTERREG EUROPE 2021-2027.CUP: J78J24000020007. </t>
  </si>
  <si>
    <t>RICOH ITALIA S.R.L.
Via Martesana 12
20090 Vindrome (MI)
								Agenzia di Ferrara - Via del Commercio, 15
								44123 Ferrara
								C.F. E P.IVA 00748490158</t>
  </si>
  <si>
    <t>Oggetto 
Servizi/beni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</si>
</sst>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-* #,##0.00\ &quot;€&quot;_-;\-* #,##0.00\ &quot;€&quot;_-;_-* &quot;-&quot;??\ &quot;€&quot;_-;_-@_-"/>
    <numFmt numFmtId="164" formatCode="_-&quot;€&quot;\ * #,##0.00_-;\-&quot;€&quot;\ * #,##0.00_-;_-&quot;€&quot;\ * &quot;-&quot;??_-;_-@_-"/>
    <numFmt numFmtId="165" formatCode="##,###,###.00"/>
    <numFmt numFmtId="166" formatCode="yyyy\-mm\-dd"/>
    <numFmt numFmtId="167" formatCode="_-* #,##0.00\ [$€-410]_-;\-* #,##0.00\ [$€-410]_-;_-* &quot;-&quot;??\ [$€-410]_-;_-@_-"/>
    <numFmt numFmtId="168" formatCode="###,###,##0.00###"/>
    <numFmt numFmtId="169" formatCode="_-* #,##0.00\ _€_-;\-* #,##0.00\ _€_-;_-* &quot;-&quot;??\ _€_-;_-@_-"/>
    <numFmt numFmtId="170" formatCode="yyyy\-mm\-dd;@"/>
  </numFmts>
  <fonts count="27" x14ac:knownFonts="1">
    <font>
      <sz val="10"/>
      <name val="Arial"/>
    </font>
    <font>
      <b/>
      <sz val="10"/>
      <name val="Arial"/>
      <family val="2"/>
    </font>
    <font>
      <sz val="10"/>
      <name val="Calibri"/>
      <family val="2"/>
    </font>
    <font>
      <sz val="10"/>
      <color indexed="8"/>
      <name val="Calibri"/>
      <family val="2"/>
    </font>
    <font>
      <b/>
      <sz val="11"/>
      <color indexed="10"/>
      <name val="Arial"/>
      <family val="2"/>
    </font>
    <font>
      <b/>
      <i/>
      <sz val="11"/>
      <color indexed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006100"/>
      <name val="Calibri"/>
      <family val="2"/>
      <scheme val="minor"/>
    </font>
    <font>
      <sz val="8"/>
      <name val="Arial"/>
      <family val="2"/>
    </font>
    <font>
      <sz val="10"/>
      <name val="Calibri"/>
      <family val="2"/>
      <scheme val="minor"/>
    </font>
    <font>
      <sz val="10"/>
      <color indexed="8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rgb="FFC0C0C0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/>
      <top/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64"/>
      </bottom>
      <diagonal/>
    </border>
    <border>
      <left style="thin">
        <color indexed="0"/>
      </left>
      <right style="thin">
        <color indexed="0"/>
      </right>
      <top/>
      <bottom/>
      <diagonal/>
    </border>
    <border>
      <left/>
      <right style="thin">
        <color indexed="0"/>
      </right>
      <top/>
      <bottom style="thin">
        <color indexed="0"/>
      </bottom>
      <diagonal/>
    </border>
    <border>
      <left/>
      <right/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/>
      <diagonal/>
    </border>
    <border>
      <left/>
      <right style="thin">
        <color indexed="0"/>
      </right>
      <top style="thin">
        <color indexed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9" fillId="20" borderId="6" applyNumberFormat="0" applyAlignment="0" applyProtection="0"/>
    <xf numFmtId="0" fontId="10" fillId="0" borderId="7" applyNumberFormat="0" applyFill="0" applyAlignment="0" applyProtection="0"/>
    <xf numFmtId="0" fontId="11" fillId="21" borderId="8" applyNumberFormat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12" fillId="28" borderId="6" applyNumberFormat="0" applyAlignment="0" applyProtection="0"/>
    <xf numFmtId="0" fontId="13" fillId="29" borderId="0" applyNumberFormat="0" applyBorder="0" applyAlignment="0" applyProtection="0"/>
    <xf numFmtId="0" fontId="7" fillId="30" borderId="9" applyNumberFormat="0" applyFont="0" applyAlignment="0" applyProtection="0"/>
    <xf numFmtId="0" fontId="14" fillId="20" borderId="10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11" applyNumberFormat="0" applyFill="0" applyAlignment="0" applyProtection="0"/>
    <xf numFmtId="0" fontId="19" fillId="0" borderId="12" applyNumberFormat="0" applyFill="0" applyAlignment="0" applyProtection="0"/>
    <xf numFmtId="0" fontId="20" fillId="0" borderId="13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4" applyNumberFormat="0" applyFill="0" applyAlignment="0" applyProtection="0"/>
    <xf numFmtId="0" fontId="22" fillId="31" borderId="0" applyNumberFormat="0" applyBorder="0" applyAlignment="0" applyProtection="0"/>
    <xf numFmtId="0" fontId="23" fillId="32" borderId="0" applyNumberFormat="0" applyBorder="0" applyAlignment="0" applyProtection="0"/>
    <xf numFmtId="164" fontId="6" fillId="0" borderId="0" applyFont="0" applyFill="0" applyBorder="0" applyAlignment="0" applyProtection="0"/>
  </cellStyleXfs>
  <cellXfs count="100">
    <xf numFmtId="0" fontId="0" fillId="0" borderId="0" xfId="0"/>
    <xf numFmtId="0" fontId="0" fillId="0" borderId="0" xfId="0" applyAlignment="1">
      <alignment horizontal="justify"/>
    </xf>
    <xf numFmtId="0" fontId="1" fillId="33" borderId="3" xfId="0" applyFont="1" applyFill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0" fillId="34" borderId="0" xfId="0" applyFill="1"/>
    <xf numFmtId="0" fontId="2" fillId="0" borderId="2" xfId="0" applyFont="1" applyBorder="1" applyAlignment="1">
      <alignment vertical="top" wrapText="1"/>
    </xf>
    <xf numFmtId="166" fontId="3" fillId="0" borderId="2" xfId="0" applyNumberFormat="1" applyFont="1" applyBorder="1" applyAlignment="1">
      <alignment vertical="top" wrapText="1"/>
    </xf>
    <xf numFmtId="165" fontId="3" fillId="0" borderId="2" xfId="42" applyNumberFormat="1" applyFont="1" applyFill="1" applyBorder="1" applyAlignment="1">
      <alignment horizontal="right" vertical="top" wrapText="1"/>
    </xf>
    <xf numFmtId="167" fontId="2" fillId="0" borderId="2" xfId="0" applyNumberFormat="1" applyFont="1" applyBorder="1" applyAlignment="1">
      <alignment horizontal="right" vertical="top" wrapText="1"/>
    </xf>
    <xf numFmtId="0" fontId="2" fillId="0" borderId="15" xfId="0" applyFont="1" applyBorder="1" applyAlignment="1">
      <alignment vertical="top" wrapText="1"/>
    </xf>
    <xf numFmtId="0" fontId="2" fillId="0" borderId="15" xfId="0" applyFont="1" applyBorder="1" applyAlignment="1">
      <alignment horizontal="left" vertical="top" wrapText="1"/>
    </xf>
    <xf numFmtId="167" fontId="2" fillId="0" borderId="15" xfId="0" applyNumberFormat="1" applyFont="1" applyBorder="1" applyAlignment="1">
      <alignment horizontal="right" vertical="top" wrapText="1"/>
    </xf>
    <xf numFmtId="166" fontId="3" fillId="0" borderId="15" xfId="0" applyNumberFormat="1" applyFont="1" applyBorder="1" applyAlignment="1">
      <alignment vertical="top" wrapText="1"/>
    </xf>
    <xf numFmtId="166" fontId="3" fillId="0" borderId="16" xfId="0" applyNumberFormat="1" applyFont="1" applyBorder="1" applyAlignment="1">
      <alignment vertical="top" wrapText="1"/>
    </xf>
    <xf numFmtId="165" fontId="3" fillId="0" borderId="16" xfId="42" applyNumberFormat="1" applyFont="1" applyFill="1" applyBorder="1" applyAlignment="1">
      <alignment horizontal="right" vertical="top" wrapText="1"/>
    </xf>
    <xf numFmtId="0" fontId="3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16" xfId="0" applyFont="1" applyBorder="1" applyAlignment="1">
      <alignment vertical="top" wrapText="1"/>
    </xf>
    <xf numFmtId="0" fontId="25" fillId="0" borderId="2" xfId="0" applyFont="1" applyBorder="1" applyAlignment="1">
      <alignment vertical="top" wrapText="1"/>
    </xf>
    <xf numFmtId="0" fontId="1" fillId="33" borderId="18" xfId="0" applyFont="1" applyFill="1" applyBorder="1" applyAlignment="1">
      <alignment horizontal="center" vertical="top" wrapText="1"/>
    </xf>
    <xf numFmtId="0" fontId="1" fillId="33" borderId="15" xfId="0" applyFont="1" applyFill="1" applyBorder="1" applyAlignment="1">
      <alignment horizontal="center" vertical="top" wrapText="1"/>
    </xf>
    <xf numFmtId="0" fontId="1" fillId="33" borderId="15" xfId="0" applyFont="1" applyFill="1" applyBorder="1" applyAlignment="1">
      <alignment horizontal="centerContinuous" vertical="top" wrapText="1"/>
    </xf>
    <xf numFmtId="0" fontId="1" fillId="33" borderId="15" xfId="0" applyFont="1" applyFill="1" applyBorder="1" applyAlignment="1">
      <alignment horizontal="left" vertical="top" wrapText="1"/>
    </xf>
    <xf numFmtId="0" fontId="25" fillId="0" borderId="16" xfId="0" applyFont="1" applyBorder="1" applyAlignment="1">
      <alignment vertical="top" wrapText="1"/>
    </xf>
    <xf numFmtId="0" fontId="25" fillId="0" borderId="16" xfId="0" applyFont="1" applyBorder="1" applyAlignment="1">
      <alignment horizontal="left" vertical="top" wrapText="1"/>
    </xf>
    <xf numFmtId="49" fontId="25" fillId="0" borderId="16" xfId="0" applyNumberFormat="1" applyFont="1" applyBorder="1" applyAlignment="1">
      <alignment vertical="top" wrapText="1"/>
    </xf>
    <xf numFmtId="167" fontId="2" fillId="0" borderId="20" xfId="0" applyNumberFormat="1" applyFont="1" applyBorder="1" applyAlignment="1">
      <alignment horizontal="right" vertical="top" wrapText="1"/>
    </xf>
    <xf numFmtId="167" fontId="3" fillId="0" borderId="3" xfId="0" applyNumberFormat="1" applyFont="1" applyBorder="1" applyAlignment="1">
      <alignment horizontal="right" vertical="top" wrapText="1"/>
    </xf>
    <xf numFmtId="167" fontId="2" fillId="0" borderId="3" xfId="0" applyNumberFormat="1" applyFont="1" applyBorder="1" applyAlignment="1">
      <alignment horizontal="right" vertical="top" wrapText="1"/>
    </xf>
    <xf numFmtId="167" fontId="2" fillId="0" borderId="5" xfId="0" applyNumberFormat="1" applyFont="1" applyBorder="1" applyAlignment="1">
      <alignment horizontal="right" vertical="top" wrapText="1"/>
    </xf>
    <xf numFmtId="0" fontId="25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top" wrapText="1"/>
    </xf>
    <xf numFmtId="0" fontId="26" fillId="0" borderId="16" xfId="0" applyFont="1" applyBorder="1" applyAlignment="1">
      <alignment vertical="top" wrapText="1"/>
    </xf>
    <xf numFmtId="49" fontId="25" fillId="0" borderId="16" xfId="0" applyNumberFormat="1" applyFont="1" applyBorder="1" applyAlignment="1">
      <alignment wrapText="1"/>
    </xf>
    <xf numFmtId="49" fontId="25" fillId="0" borderId="24" xfId="0" applyNumberFormat="1" applyFont="1" applyBorder="1" applyAlignment="1">
      <alignment vertical="top" wrapText="1"/>
    </xf>
    <xf numFmtId="0" fontId="25" fillId="0" borderId="16" xfId="0" applyFont="1" applyBorder="1" applyAlignment="1">
      <alignment vertical="top"/>
    </xf>
    <xf numFmtId="0" fontId="25" fillId="0" borderId="5" xfId="0" applyFont="1" applyBorder="1" applyAlignment="1">
      <alignment vertical="top" wrapText="1"/>
    </xf>
    <xf numFmtId="0" fontId="25" fillId="0" borderId="2" xfId="0" applyFont="1" applyBorder="1" applyAlignment="1">
      <alignment horizontal="left" vertical="top" wrapText="1"/>
    </xf>
    <xf numFmtId="167" fontId="25" fillId="0" borderId="2" xfId="0" applyNumberFormat="1" applyFont="1" applyBorder="1" applyAlignment="1">
      <alignment horizontal="right" vertical="top" wrapText="1"/>
    </xf>
    <xf numFmtId="166" fontId="26" fillId="0" borderId="2" xfId="0" applyNumberFormat="1" applyFont="1" applyBorder="1" applyAlignment="1">
      <alignment vertical="top" wrapText="1"/>
    </xf>
    <xf numFmtId="165" fontId="26" fillId="0" borderId="2" xfId="42" applyNumberFormat="1" applyFont="1" applyFill="1" applyBorder="1" applyAlignment="1">
      <alignment horizontal="right" vertical="top" wrapText="1"/>
    </xf>
    <xf numFmtId="0" fontId="25" fillId="0" borderId="0" xfId="0" applyFont="1"/>
    <xf numFmtId="0" fontId="25" fillId="0" borderId="15" xfId="0" applyFont="1" applyBorder="1" applyAlignment="1">
      <alignment horizontal="left" vertical="top" wrapText="1"/>
    </xf>
    <xf numFmtId="0" fontId="2" fillId="0" borderId="25" xfId="0" applyFont="1" applyBorder="1" applyAlignment="1">
      <alignment vertical="top" wrapText="1"/>
    </xf>
    <xf numFmtId="49" fontId="25" fillId="0" borderId="16" xfId="0" applyNumberFormat="1" applyFont="1" applyBorder="1"/>
    <xf numFmtId="166" fontId="26" fillId="0" borderId="3" xfId="0" applyNumberFormat="1" applyFont="1" applyBorder="1" applyAlignment="1">
      <alignment vertical="top" wrapText="1"/>
    </xf>
    <xf numFmtId="166" fontId="3" fillId="0" borderId="3" xfId="0" applyNumberFormat="1" applyFont="1" applyBorder="1" applyAlignment="1">
      <alignment vertical="top" wrapText="1"/>
    </xf>
    <xf numFmtId="165" fontId="26" fillId="0" borderId="15" xfId="42" applyNumberFormat="1" applyFont="1" applyFill="1" applyBorder="1" applyAlignment="1">
      <alignment horizontal="right" vertical="top" wrapText="1"/>
    </xf>
    <xf numFmtId="165" fontId="3" fillId="0" borderId="1" xfId="42" applyNumberFormat="1" applyFont="1" applyFill="1" applyBorder="1" applyAlignment="1">
      <alignment horizontal="right" vertical="top" wrapText="1"/>
    </xf>
    <xf numFmtId="168" fontId="25" fillId="0" borderId="16" xfId="0" applyNumberFormat="1" applyFont="1" applyBorder="1" applyAlignment="1">
      <alignment vertical="top"/>
    </xf>
    <xf numFmtId="0" fontId="25" fillId="0" borderId="4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22" xfId="0" applyFont="1" applyBorder="1" applyAlignment="1">
      <alignment vertical="top" wrapText="1"/>
    </xf>
    <xf numFmtId="0" fontId="25" fillId="0" borderId="22" xfId="0" applyFont="1" applyBorder="1" applyAlignment="1">
      <alignment vertical="top" wrapText="1"/>
    </xf>
    <xf numFmtId="49" fontId="25" fillId="0" borderId="23" xfId="0" applyNumberFormat="1" applyFont="1" applyBorder="1"/>
    <xf numFmtId="0" fontId="2" fillId="0" borderId="24" xfId="0" applyFont="1" applyBorder="1" applyAlignment="1">
      <alignment vertical="top" wrapText="1"/>
    </xf>
    <xf numFmtId="0" fontId="2" fillId="0" borderId="24" xfId="0" applyFont="1" applyBorder="1" applyAlignment="1">
      <alignment horizontal="left" vertical="top" wrapText="1"/>
    </xf>
    <xf numFmtId="167" fontId="2" fillId="0" borderId="19" xfId="0" applyNumberFormat="1" applyFont="1" applyBorder="1" applyAlignment="1">
      <alignment horizontal="right" vertical="top" wrapText="1"/>
    </xf>
    <xf numFmtId="166" fontId="3" fillId="0" borderId="1" xfId="0" applyNumberFormat="1" applyFont="1" applyBorder="1" applyAlignment="1">
      <alignment vertical="top" wrapText="1"/>
    </xf>
    <xf numFmtId="167" fontId="2" fillId="0" borderId="23" xfId="0" applyNumberFormat="1" applyFont="1" applyBorder="1" applyAlignment="1">
      <alignment horizontal="right" vertical="top" wrapText="1"/>
    </xf>
    <xf numFmtId="166" fontId="3" fillId="0" borderId="23" xfId="0" applyNumberFormat="1" applyFont="1" applyBorder="1" applyAlignment="1">
      <alignment vertical="top" wrapText="1"/>
    </xf>
    <xf numFmtId="166" fontId="3" fillId="0" borderId="26" xfId="0" applyNumberFormat="1" applyFont="1" applyBorder="1" applyAlignment="1">
      <alignment vertical="top" wrapText="1"/>
    </xf>
    <xf numFmtId="167" fontId="25" fillId="0" borderId="16" xfId="0" applyNumberFormat="1" applyFont="1" applyBorder="1" applyAlignment="1">
      <alignment horizontal="right" vertical="top" wrapText="1"/>
    </xf>
    <xf numFmtId="166" fontId="26" fillId="0" borderId="16" xfId="0" applyNumberFormat="1" applyFont="1" applyBorder="1" applyAlignment="1">
      <alignment vertical="top" wrapText="1"/>
    </xf>
    <xf numFmtId="49" fontId="25" fillId="0" borderId="23" xfId="0" applyNumberFormat="1" applyFont="1" applyBorder="1" applyAlignment="1">
      <alignment vertical="top" wrapText="1"/>
    </xf>
    <xf numFmtId="0" fontId="25" fillId="0" borderId="27" xfId="0" applyFont="1" applyBorder="1" applyAlignment="1">
      <alignment horizontal="left" vertical="top" wrapText="1"/>
    </xf>
    <xf numFmtId="167" fontId="25" fillId="0" borderId="23" xfId="0" applyNumberFormat="1" applyFont="1" applyBorder="1" applyAlignment="1">
      <alignment horizontal="right" vertical="top" wrapText="1"/>
    </xf>
    <xf numFmtId="168" fontId="0" fillId="0" borderId="23" xfId="0" applyNumberFormat="1" applyBorder="1" applyAlignment="1">
      <alignment vertical="top" wrapText="1"/>
    </xf>
    <xf numFmtId="168" fontId="25" fillId="0" borderId="16" xfId="0" applyNumberFormat="1" applyFont="1" applyBorder="1" applyAlignment="1">
      <alignment vertical="top" wrapText="1"/>
    </xf>
    <xf numFmtId="49" fontId="25" fillId="0" borderId="16" xfId="0" applyNumberFormat="1" applyFont="1" applyBorder="1" applyAlignment="1">
      <alignment vertical="top"/>
    </xf>
    <xf numFmtId="0" fontId="3" fillId="0" borderId="5" xfId="0" applyFont="1" applyBorder="1" applyAlignment="1">
      <alignment vertical="top" wrapText="1"/>
    </xf>
    <xf numFmtId="0" fontId="3" fillId="0" borderId="22" xfId="0" applyFont="1" applyBorder="1" applyAlignment="1">
      <alignment vertical="top" wrapText="1"/>
    </xf>
    <xf numFmtId="0" fontId="25" fillId="0" borderId="16" xfId="0" applyFont="1" applyBorder="1"/>
    <xf numFmtId="0" fontId="26" fillId="0" borderId="19" xfId="0" applyFont="1" applyBorder="1" applyAlignment="1">
      <alignment vertical="top" wrapText="1"/>
    </xf>
    <xf numFmtId="0" fontId="26" fillId="0" borderId="22" xfId="0" applyFont="1" applyBorder="1" applyAlignment="1">
      <alignment vertical="top" wrapText="1"/>
    </xf>
    <xf numFmtId="0" fontId="25" fillId="0" borderId="15" xfId="0" applyFont="1" applyBorder="1" applyAlignment="1">
      <alignment vertical="top" wrapText="1"/>
    </xf>
    <xf numFmtId="167" fontId="25" fillId="0" borderId="15" xfId="0" applyNumberFormat="1" applyFont="1" applyBorder="1" applyAlignment="1">
      <alignment horizontal="right" vertical="top" wrapText="1"/>
    </xf>
    <xf numFmtId="166" fontId="26" fillId="0" borderId="15" xfId="0" applyNumberFormat="1" applyFont="1" applyBorder="1" applyAlignment="1">
      <alignment vertical="top" wrapText="1"/>
    </xf>
    <xf numFmtId="0" fontId="26" fillId="0" borderId="2" xfId="0" applyFont="1" applyBorder="1" applyAlignment="1">
      <alignment vertical="top" wrapText="1"/>
    </xf>
    <xf numFmtId="0" fontId="25" fillId="0" borderId="17" xfId="0" applyFont="1" applyBorder="1" applyAlignment="1">
      <alignment vertical="top" wrapText="1"/>
    </xf>
    <xf numFmtId="165" fontId="3" fillId="0" borderId="21" xfId="42" applyNumberFormat="1" applyFont="1" applyFill="1" applyBorder="1" applyAlignment="1">
      <alignment horizontal="right" vertical="top" wrapText="1"/>
    </xf>
    <xf numFmtId="165" fontId="3" fillId="0" borderId="28" xfId="42" applyNumberFormat="1" applyFont="1" applyFill="1" applyBorder="1" applyAlignment="1">
      <alignment horizontal="right" vertical="top" wrapText="1"/>
    </xf>
    <xf numFmtId="49" fontId="25" fillId="0" borderId="23" xfId="0" applyNumberFormat="1" applyFont="1" applyBorder="1" applyAlignment="1">
      <alignment horizontal="left" vertical="top" wrapText="1"/>
    </xf>
    <xf numFmtId="168" fontId="2" fillId="0" borderId="28" xfId="0" applyNumberFormat="1" applyFont="1" applyBorder="1" applyAlignment="1">
      <alignment vertical="top"/>
    </xf>
    <xf numFmtId="169" fontId="2" fillId="0" borderId="16" xfId="0" applyNumberFormat="1" applyFont="1" applyBorder="1" applyAlignment="1">
      <alignment vertical="top"/>
    </xf>
    <xf numFmtId="44" fontId="25" fillId="0" borderId="16" xfId="0" applyNumberFormat="1" applyFont="1" applyBorder="1" applyAlignment="1">
      <alignment vertical="top"/>
    </xf>
    <xf numFmtId="0" fontId="25" fillId="0" borderId="16" xfId="0" applyFont="1" applyBorder="1" applyAlignment="1">
      <alignment horizontal="justify" vertical="top" wrapText="1"/>
    </xf>
    <xf numFmtId="168" fontId="2" fillId="0" borderId="16" xfId="0" applyNumberFormat="1" applyFont="1" applyBorder="1" applyAlignment="1">
      <alignment vertical="top"/>
    </xf>
    <xf numFmtId="170" fontId="25" fillId="0" borderId="16" xfId="0" applyNumberFormat="1" applyFont="1" applyBorder="1" applyAlignment="1">
      <alignment vertical="top"/>
    </xf>
    <xf numFmtId="0" fontId="2" fillId="0" borderId="5" xfId="0" applyFont="1" applyBorder="1" applyAlignment="1">
      <alignment vertical="top" wrapText="1"/>
    </xf>
    <xf numFmtId="0" fontId="3" fillId="0" borderId="16" xfId="0" applyFont="1" applyBorder="1" applyAlignment="1">
      <alignment vertical="top" wrapText="1"/>
    </xf>
    <xf numFmtId="168" fontId="25" fillId="0" borderId="23" xfId="0" applyNumberFormat="1" applyFont="1" applyBorder="1" applyAlignment="1">
      <alignment vertical="top"/>
    </xf>
    <xf numFmtId="168" fontId="25" fillId="0" borderId="24" xfId="0" applyNumberFormat="1" applyFont="1" applyBorder="1" applyAlignment="1">
      <alignment vertical="top"/>
    </xf>
    <xf numFmtId="4" fontId="25" fillId="0" borderId="16" xfId="0" applyNumberFormat="1" applyFont="1" applyBorder="1" applyAlignment="1">
      <alignment vertical="top"/>
    </xf>
    <xf numFmtId="165" fontId="3" fillId="0" borderId="15" xfId="42" applyNumberFormat="1" applyFont="1" applyFill="1" applyBorder="1" applyAlignment="1">
      <alignment horizontal="right" vertical="top" wrapText="1"/>
    </xf>
    <xf numFmtId="14" fontId="25" fillId="0" borderId="16" xfId="0" applyNumberFormat="1" applyFont="1" applyBorder="1" applyAlignment="1">
      <alignment vertical="top"/>
    </xf>
    <xf numFmtId="0" fontId="4" fillId="0" borderId="4" xfId="0" applyFont="1" applyBorder="1" applyAlignment="1">
      <alignment horizontal="center" vertical="center" wrapText="1"/>
    </xf>
    <xf numFmtId="0" fontId="1" fillId="33" borderId="21" xfId="0" applyFont="1" applyFill="1" applyBorder="1" applyAlignment="1">
      <alignment horizontal="center" vertical="top" wrapText="1"/>
    </xf>
    <xf numFmtId="0" fontId="1" fillId="33" borderId="5" xfId="0" applyFont="1" applyFill="1" applyBorder="1" applyAlignment="1">
      <alignment horizontal="center" vertical="top" wrapText="1"/>
    </xf>
  </cellXfs>
  <cellStyles count="43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Input" xfId="28" builtinId="20" customBuiltin="1"/>
    <cellStyle name="Neutrale" xfId="29" builtinId="28" customBuiltin="1"/>
    <cellStyle name="Normale" xfId="0" builtinId="0" customBuiltin="1"/>
    <cellStyle name="Nota" xfId="30" builtinId="10" customBuiltin="1"/>
    <cellStyle name="Output" xfId="31" builtinId="21" customBuiltin="1"/>
    <cellStyle name="Testo avviso" xfId="32" builtinId="11" customBuiltin="1"/>
    <cellStyle name="Testo descrittivo" xfId="33" builtinId="53" customBuiltin="1"/>
    <cellStyle name="Titolo" xfId="34" builtinId="15" customBuiltin="1"/>
    <cellStyle name="Titolo 1" xfId="35" builtinId="16" customBuiltin="1"/>
    <cellStyle name="Titolo 2" xfId="36" builtinId="17" customBuiltin="1"/>
    <cellStyle name="Titolo 3" xfId="37" builtinId="18" customBuiltin="1"/>
    <cellStyle name="Titolo 4" xfId="38" builtinId="19" customBuiltin="1"/>
    <cellStyle name="Totale" xfId="39" builtinId="25" customBuiltin="1"/>
    <cellStyle name="Valore non valido" xfId="40" builtinId="27" customBuiltin="1"/>
    <cellStyle name="Valore valido" xfId="41" builtinId="26" customBuiltin="1"/>
    <cellStyle name="Valuta" xfId="42" builtinId="4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U45"/>
  <sheetViews>
    <sheetView tabSelected="1" topLeftCell="A41" zoomScale="85" zoomScaleNormal="85" workbookViewId="0">
      <selection activeCell="I5" sqref="I5"/>
    </sheetView>
  </sheetViews>
  <sheetFormatPr defaultColWidth="20.7109375" defaultRowHeight="12.75" x14ac:dyDescent="0.2"/>
  <cols>
    <col min="1" max="1" width="15.140625" customWidth="1"/>
    <col min="2" max="2" width="22.28515625" style="1" customWidth="1"/>
    <col min="3" max="3" width="58" style="1" customWidth="1"/>
    <col min="4" max="4" width="20.140625" style="1" customWidth="1"/>
    <col min="5" max="5" width="23.42578125" customWidth="1"/>
    <col min="6" max="6" width="15.7109375" customWidth="1"/>
    <col min="7" max="7" width="15" customWidth="1"/>
    <col min="8" max="8" width="16.140625" customWidth="1"/>
    <col min="9" max="9" width="18.140625" customWidth="1"/>
    <col min="10" max="10" width="14.42578125" customWidth="1"/>
    <col min="11" max="11" width="17.28515625" customWidth="1"/>
  </cols>
  <sheetData>
    <row r="1" spans="1:255" ht="70.5" customHeight="1" x14ac:dyDescent="0.2">
      <c r="A1" s="97" t="s">
        <v>34</v>
      </c>
      <c r="B1" s="97"/>
      <c r="C1" s="97"/>
      <c r="D1" s="97"/>
      <c r="E1" s="97"/>
      <c r="F1" s="97"/>
      <c r="G1" s="97"/>
      <c r="H1" s="97"/>
      <c r="I1" s="97"/>
      <c r="J1" s="97"/>
    </row>
    <row r="2" spans="1:255" ht="100.5" customHeight="1" x14ac:dyDescent="0.2">
      <c r="A2" s="19" t="s">
        <v>0</v>
      </c>
      <c r="B2" s="19" t="s">
        <v>1</v>
      </c>
      <c r="C2" s="20" t="s">
        <v>131</v>
      </c>
      <c r="D2" s="21" t="s">
        <v>2</v>
      </c>
      <c r="E2" s="22" t="s">
        <v>3</v>
      </c>
      <c r="F2" s="2" t="s">
        <v>6</v>
      </c>
      <c r="G2" s="98" t="s">
        <v>8</v>
      </c>
      <c r="H2" s="99"/>
      <c r="I2" s="2" t="s">
        <v>4</v>
      </c>
      <c r="J2" s="2" t="s">
        <v>7</v>
      </c>
    </row>
    <row r="3" spans="1:255" ht="60" customHeight="1" x14ac:dyDescent="0.2">
      <c r="A3" s="25" t="s">
        <v>39</v>
      </c>
      <c r="B3" s="23" t="s">
        <v>5</v>
      </c>
      <c r="C3" s="25" t="s">
        <v>45</v>
      </c>
      <c r="D3" s="23" t="s">
        <v>51</v>
      </c>
      <c r="E3" s="24" t="s">
        <v>60</v>
      </c>
      <c r="F3" s="26">
        <f>800*1.22</f>
        <v>976</v>
      </c>
      <c r="G3" s="12">
        <v>45356</v>
      </c>
      <c r="H3" s="12">
        <v>45371</v>
      </c>
      <c r="I3" s="50">
        <v>800</v>
      </c>
      <c r="J3" s="50">
        <v>800</v>
      </c>
    </row>
    <row r="4" spans="1:255" ht="54" customHeight="1" x14ac:dyDescent="0.2">
      <c r="A4" s="25" t="s">
        <v>40</v>
      </c>
      <c r="B4" s="23" t="s">
        <v>5</v>
      </c>
      <c r="C4" s="25" t="s">
        <v>46</v>
      </c>
      <c r="D4" s="23" t="s">
        <v>9</v>
      </c>
      <c r="E4" s="24" t="s">
        <v>63</v>
      </c>
      <c r="F4" s="26">
        <v>1225</v>
      </c>
      <c r="G4" s="12">
        <v>45355</v>
      </c>
      <c r="H4" s="12">
        <v>45371</v>
      </c>
      <c r="I4" s="50">
        <v>1114</v>
      </c>
      <c r="J4" s="50">
        <v>1114</v>
      </c>
    </row>
    <row r="5" spans="1:255" ht="54" customHeight="1" x14ac:dyDescent="0.2">
      <c r="A5" s="25" t="s">
        <v>41</v>
      </c>
      <c r="B5" s="23" t="s">
        <v>5</v>
      </c>
      <c r="C5" s="25" t="s">
        <v>47</v>
      </c>
      <c r="D5" s="23" t="s">
        <v>35</v>
      </c>
      <c r="E5" s="24" t="s">
        <v>64</v>
      </c>
      <c r="F5" s="26">
        <v>1225</v>
      </c>
      <c r="G5" s="12">
        <v>45355</v>
      </c>
      <c r="H5" s="12">
        <v>45370</v>
      </c>
      <c r="I5" s="50">
        <v>1114</v>
      </c>
      <c r="J5" s="50">
        <v>1114</v>
      </c>
    </row>
    <row r="6" spans="1:255" ht="54" customHeight="1" x14ac:dyDescent="0.2">
      <c r="A6" s="25" t="s">
        <v>42</v>
      </c>
      <c r="B6" s="23" t="s">
        <v>5</v>
      </c>
      <c r="C6" s="25" t="s">
        <v>48</v>
      </c>
      <c r="D6" s="23" t="s">
        <v>36</v>
      </c>
      <c r="E6" s="24" t="s">
        <v>62</v>
      </c>
      <c r="F6" s="26">
        <v>875</v>
      </c>
      <c r="G6" s="12">
        <v>45355</v>
      </c>
      <c r="H6" s="12">
        <v>45370</v>
      </c>
      <c r="I6" s="50">
        <v>796</v>
      </c>
      <c r="J6" s="50">
        <v>796</v>
      </c>
    </row>
    <row r="7" spans="1:255" ht="78.75" customHeight="1" x14ac:dyDescent="0.2">
      <c r="A7" s="25" t="s">
        <v>43</v>
      </c>
      <c r="B7" s="23" t="s">
        <v>5</v>
      </c>
      <c r="C7" s="25" t="s">
        <v>49</v>
      </c>
      <c r="D7" s="23" t="s">
        <v>37</v>
      </c>
      <c r="E7" s="24" t="s">
        <v>62</v>
      </c>
      <c r="F7" s="26">
        <v>175</v>
      </c>
      <c r="G7" s="12">
        <v>45356</v>
      </c>
      <c r="H7" s="12">
        <v>45370</v>
      </c>
      <c r="I7" s="50">
        <v>160</v>
      </c>
      <c r="J7" s="50">
        <v>160</v>
      </c>
    </row>
    <row r="8" spans="1:255" ht="54" customHeight="1" x14ac:dyDescent="0.2">
      <c r="A8" s="25" t="s">
        <v>44</v>
      </c>
      <c r="B8" s="23" t="s">
        <v>5</v>
      </c>
      <c r="C8" s="25" t="s">
        <v>50</v>
      </c>
      <c r="D8" s="23" t="s">
        <v>38</v>
      </c>
      <c r="E8" s="24" t="s">
        <v>65</v>
      </c>
      <c r="F8" s="26">
        <f>875/1.22</f>
        <v>717.21311475409834</v>
      </c>
      <c r="G8" s="12">
        <v>45357</v>
      </c>
      <c r="H8" s="12">
        <v>45371</v>
      </c>
      <c r="I8" s="92">
        <v>795</v>
      </c>
      <c r="J8" s="92">
        <v>795</v>
      </c>
    </row>
    <row r="9" spans="1:255" s="4" customFormat="1" ht="65.25" customHeight="1" x14ac:dyDescent="0.2">
      <c r="A9" s="25" t="s">
        <v>52</v>
      </c>
      <c r="B9" s="23" t="s">
        <v>5</v>
      </c>
      <c r="C9" s="25" t="s">
        <v>54</v>
      </c>
      <c r="D9" s="23" t="s">
        <v>9</v>
      </c>
      <c r="E9" s="15" t="s">
        <v>61</v>
      </c>
      <c r="F9" s="27">
        <v>360</v>
      </c>
      <c r="G9" s="13">
        <v>45358</v>
      </c>
      <c r="H9" s="13">
        <v>45371</v>
      </c>
      <c r="I9" s="50">
        <v>360</v>
      </c>
      <c r="J9" s="50">
        <v>360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  <c r="IT9"/>
      <c r="IU9"/>
    </row>
    <row r="10" spans="1:255" s="4" customFormat="1" ht="99.75" customHeight="1" x14ac:dyDescent="0.2">
      <c r="A10" s="25" t="s">
        <v>70</v>
      </c>
      <c r="B10" s="23" t="s">
        <v>5</v>
      </c>
      <c r="C10" s="34" t="s">
        <v>67</v>
      </c>
      <c r="D10" s="23" t="s">
        <v>35</v>
      </c>
      <c r="E10" s="15" t="s">
        <v>69</v>
      </c>
      <c r="F10" s="27">
        <v>55632</v>
      </c>
      <c r="G10" s="13">
        <v>45857</v>
      </c>
      <c r="H10" s="13">
        <v>45657</v>
      </c>
      <c r="I10" s="50">
        <v>45600</v>
      </c>
      <c r="J10" s="50">
        <v>45600</v>
      </c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  <c r="IT10"/>
      <c r="IU10"/>
    </row>
    <row r="11" spans="1:255" s="4" customFormat="1" ht="82.5" customHeight="1" x14ac:dyDescent="0.2">
      <c r="A11" s="25" t="s">
        <v>71</v>
      </c>
      <c r="B11" s="23" t="s">
        <v>5</v>
      </c>
      <c r="C11" s="25" t="s">
        <v>68</v>
      </c>
      <c r="D11" s="23" t="s">
        <v>36</v>
      </c>
      <c r="E11" s="15" t="s">
        <v>72</v>
      </c>
      <c r="F11" s="27">
        <v>24400</v>
      </c>
      <c r="G11" s="13">
        <v>45752</v>
      </c>
      <c r="H11" s="13">
        <v>45657</v>
      </c>
      <c r="I11" s="93">
        <v>20000</v>
      </c>
      <c r="J11" s="93">
        <v>20000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  <c r="IU11"/>
    </row>
    <row r="12" spans="1:255" s="4" customFormat="1" ht="77.25" customHeight="1" x14ac:dyDescent="0.2">
      <c r="A12" s="25" t="s">
        <v>76</v>
      </c>
      <c r="B12" s="23" t="s">
        <v>5</v>
      </c>
      <c r="C12" s="35" t="s">
        <v>73</v>
      </c>
      <c r="D12" s="23" t="s">
        <v>75</v>
      </c>
      <c r="E12" s="15" t="s">
        <v>61</v>
      </c>
      <c r="F12" s="27">
        <v>8291.94</v>
      </c>
      <c r="G12" s="13">
        <v>45425</v>
      </c>
      <c r="H12" s="13">
        <v>45646</v>
      </c>
      <c r="I12" s="93">
        <v>7587.4</v>
      </c>
      <c r="J12" s="93">
        <v>7587.4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</row>
    <row r="13" spans="1:255" s="4" customFormat="1" ht="127.9" customHeight="1" x14ac:dyDescent="0.2">
      <c r="A13" s="25" t="s">
        <v>78</v>
      </c>
      <c r="B13" s="23" t="s">
        <v>5</v>
      </c>
      <c r="C13" s="25" t="s">
        <v>74</v>
      </c>
      <c r="D13" s="23" t="s">
        <v>51</v>
      </c>
      <c r="E13" s="15" t="s">
        <v>77</v>
      </c>
      <c r="F13" s="27">
        <f>I13*1.22</f>
        <v>10065</v>
      </c>
      <c r="G13" s="13">
        <v>45425</v>
      </c>
      <c r="H13" s="13">
        <v>45626</v>
      </c>
      <c r="I13" s="93">
        <v>8250</v>
      </c>
      <c r="J13" s="93">
        <v>8250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</row>
    <row r="14" spans="1:255" ht="78" customHeight="1" x14ac:dyDescent="0.2">
      <c r="A14" s="25" t="s">
        <v>53</v>
      </c>
      <c r="B14" s="23" t="s">
        <v>5</v>
      </c>
      <c r="C14" s="25" t="s">
        <v>55</v>
      </c>
      <c r="D14" s="23" t="s">
        <v>9</v>
      </c>
      <c r="E14" s="3" t="s">
        <v>66</v>
      </c>
      <c r="F14" s="28">
        <v>4000</v>
      </c>
      <c r="G14" s="13">
        <v>45428</v>
      </c>
      <c r="H14" s="13">
        <v>45442</v>
      </c>
      <c r="I14" s="50">
        <v>3560</v>
      </c>
      <c r="J14" s="50">
        <v>3560</v>
      </c>
    </row>
    <row r="15" spans="1:255" s="42" customFormat="1" ht="227.45" customHeight="1" x14ac:dyDescent="0.2">
      <c r="A15" s="36" t="s">
        <v>20</v>
      </c>
      <c r="B15" s="23" t="s">
        <v>5</v>
      </c>
      <c r="C15" s="54" t="s">
        <v>21</v>
      </c>
      <c r="D15" s="18" t="s">
        <v>9</v>
      </c>
      <c r="E15" s="38" t="s">
        <v>22</v>
      </c>
      <c r="F15" s="39">
        <f>4177.2*1.22</f>
        <v>5096.1839999999993</v>
      </c>
      <c r="G15" s="40">
        <v>45440</v>
      </c>
      <c r="H15" s="40">
        <v>45504</v>
      </c>
      <c r="I15" s="41">
        <v>4177.2</v>
      </c>
      <c r="J15" s="41">
        <v>4177.2</v>
      </c>
    </row>
    <row r="16" spans="1:255" s="42" customFormat="1" ht="103.5" customHeight="1" x14ac:dyDescent="0.2">
      <c r="A16" s="33" t="s">
        <v>59</v>
      </c>
      <c r="B16" s="51" t="s">
        <v>5</v>
      </c>
      <c r="C16" s="23" t="s">
        <v>58</v>
      </c>
      <c r="D16" s="37" t="s">
        <v>10</v>
      </c>
      <c r="E16" s="38" t="s">
        <v>79</v>
      </c>
      <c r="F16" s="39">
        <f>4950*1.22</f>
        <v>6039</v>
      </c>
      <c r="G16" s="40">
        <v>45440</v>
      </c>
      <c r="H16" s="40">
        <v>45473</v>
      </c>
      <c r="I16" s="48">
        <v>4950</v>
      </c>
      <c r="J16" s="48">
        <v>4950</v>
      </c>
    </row>
    <row r="17" spans="1:10" s="42" customFormat="1" ht="96.75" customHeight="1" x14ac:dyDescent="0.2">
      <c r="A17" s="45" t="s">
        <v>80</v>
      </c>
      <c r="B17" s="51" t="s">
        <v>5</v>
      </c>
      <c r="C17" s="25" t="s">
        <v>83</v>
      </c>
      <c r="D17" s="37" t="s">
        <v>10</v>
      </c>
      <c r="E17" s="43" t="s">
        <v>85</v>
      </c>
      <c r="F17" s="39">
        <v>4000</v>
      </c>
      <c r="G17" s="40">
        <v>45510</v>
      </c>
      <c r="H17" s="46">
        <v>46384</v>
      </c>
      <c r="I17" s="50">
        <v>3278.69</v>
      </c>
      <c r="J17" s="50">
        <v>3278.69</v>
      </c>
    </row>
    <row r="18" spans="1:10" ht="110.25" customHeight="1" x14ac:dyDescent="0.2">
      <c r="A18" s="55" t="s">
        <v>81</v>
      </c>
      <c r="B18" s="52" t="s">
        <v>5</v>
      </c>
      <c r="C18" s="65" t="s">
        <v>84</v>
      </c>
      <c r="D18" s="53" t="s">
        <v>10</v>
      </c>
      <c r="E18" s="43" t="s">
        <v>85</v>
      </c>
      <c r="F18" s="11">
        <v>4000</v>
      </c>
      <c r="G18" s="12">
        <v>45510</v>
      </c>
      <c r="H18" s="47">
        <v>46384</v>
      </c>
      <c r="I18" s="50">
        <v>3016.39</v>
      </c>
      <c r="J18" s="50">
        <v>3016.39</v>
      </c>
    </row>
    <row r="19" spans="1:10" ht="165.75" customHeight="1" x14ac:dyDescent="0.2">
      <c r="A19" s="45" t="s">
        <v>82</v>
      </c>
      <c r="B19" s="17" t="s">
        <v>5</v>
      </c>
      <c r="C19" s="25" t="s">
        <v>109</v>
      </c>
      <c r="D19" s="17" t="s">
        <v>10</v>
      </c>
      <c r="E19" s="32" t="s">
        <v>86</v>
      </c>
      <c r="F19" s="60">
        <v>4900</v>
      </c>
      <c r="G19" s="61">
        <v>45482</v>
      </c>
      <c r="H19" s="62">
        <v>45547</v>
      </c>
      <c r="I19" s="50">
        <v>4900</v>
      </c>
      <c r="J19" s="50">
        <v>4900</v>
      </c>
    </row>
    <row r="20" spans="1:10" ht="119.25" customHeight="1" x14ac:dyDescent="0.2">
      <c r="A20" s="25" t="s">
        <v>89</v>
      </c>
      <c r="B20" s="17" t="s">
        <v>5</v>
      </c>
      <c r="C20" s="83" t="s">
        <v>108</v>
      </c>
      <c r="D20" s="17" t="s">
        <v>10</v>
      </c>
      <c r="E20" s="66" t="s">
        <v>93</v>
      </c>
      <c r="F20" s="67">
        <f>J20*1.22</f>
        <v>10680.002</v>
      </c>
      <c r="G20" s="61">
        <v>45482</v>
      </c>
      <c r="H20" s="62">
        <v>45535</v>
      </c>
      <c r="I20" s="68">
        <v>8754.1</v>
      </c>
      <c r="J20" s="50">
        <v>8754.1</v>
      </c>
    </row>
    <row r="21" spans="1:10" ht="141" customHeight="1" x14ac:dyDescent="0.2">
      <c r="A21" s="25" t="s">
        <v>90</v>
      </c>
      <c r="B21" s="17" t="s">
        <v>5</v>
      </c>
      <c r="C21" s="25" t="s">
        <v>110</v>
      </c>
      <c r="D21" s="17" t="s">
        <v>10</v>
      </c>
      <c r="E21" s="24" t="s">
        <v>118</v>
      </c>
      <c r="F21" s="63">
        <f>I21*1.22</f>
        <v>47336</v>
      </c>
      <c r="G21" s="64">
        <v>45491</v>
      </c>
      <c r="H21" s="64">
        <v>46295</v>
      </c>
      <c r="I21" s="69">
        <v>38800</v>
      </c>
      <c r="J21" s="50">
        <v>4098.3599999999997</v>
      </c>
    </row>
    <row r="22" spans="1:10" ht="156" customHeight="1" x14ac:dyDescent="0.2">
      <c r="A22" s="25" t="s">
        <v>91</v>
      </c>
      <c r="B22" s="17" t="s">
        <v>5</v>
      </c>
      <c r="C22" s="25" t="s">
        <v>92</v>
      </c>
      <c r="D22" s="23"/>
      <c r="E22" s="24" t="s">
        <v>116</v>
      </c>
      <c r="F22" s="63">
        <f>I22*1.22</f>
        <v>33159.599999999999</v>
      </c>
      <c r="G22" s="64">
        <v>45512</v>
      </c>
      <c r="H22" s="64">
        <v>45626</v>
      </c>
      <c r="I22" s="69">
        <v>27180</v>
      </c>
      <c r="J22" s="50">
        <v>27180</v>
      </c>
    </row>
    <row r="23" spans="1:10" ht="81.75" customHeight="1" x14ac:dyDescent="0.2">
      <c r="A23" s="33" t="s">
        <v>87</v>
      </c>
      <c r="B23" s="44" t="s">
        <v>5</v>
      </c>
      <c r="C23" s="56" t="s">
        <v>111</v>
      </c>
      <c r="D23" s="56" t="s">
        <v>10</v>
      </c>
      <c r="E23" s="57" t="s">
        <v>88</v>
      </c>
      <c r="F23" s="58">
        <f>985*1.22</f>
        <v>1201.7</v>
      </c>
      <c r="G23" s="59">
        <v>45512</v>
      </c>
      <c r="H23" s="59">
        <v>45534</v>
      </c>
      <c r="I23" s="49">
        <v>985</v>
      </c>
      <c r="J23" s="49">
        <v>985</v>
      </c>
    </row>
    <row r="24" spans="1:10" ht="117.75" customHeight="1" x14ac:dyDescent="0.2">
      <c r="A24" s="33" t="s">
        <v>57</v>
      </c>
      <c r="B24" s="23" t="s">
        <v>5</v>
      </c>
      <c r="C24" s="23" t="s">
        <v>56</v>
      </c>
      <c r="D24" s="17" t="s">
        <v>11</v>
      </c>
      <c r="E24" s="32" t="s">
        <v>117</v>
      </c>
      <c r="F24" s="29">
        <f>I24*1.22</f>
        <v>28035.599999999999</v>
      </c>
      <c r="G24" s="6">
        <v>45540</v>
      </c>
      <c r="H24" s="6">
        <v>45930</v>
      </c>
      <c r="I24" s="7">
        <v>22980</v>
      </c>
      <c r="J24" s="7">
        <v>13114.75</v>
      </c>
    </row>
    <row r="25" spans="1:10" ht="118.5" customHeight="1" x14ac:dyDescent="0.2">
      <c r="A25" s="74" t="s">
        <v>14</v>
      </c>
      <c r="B25" s="30" t="s">
        <v>5</v>
      </c>
      <c r="C25" s="30" t="s">
        <v>15</v>
      </c>
      <c r="D25" s="16" t="s">
        <v>11</v>
      </c>
      <c r="E25" s="31" t="s">
        <v>16</v>
      </c>
      <c r="F25" s="8">
        <f>I25*1.22</f>
        <v>7162.8639999999996</v>
      </c>
      <c r="G25" s="6">
        <v>45540</v>
      </c>
      <c r="H25" s="6">
        <v>45604</v>
      </c>
      <c r="I25" s="7">
        <v>5871.2</v>
      </c>
      <c r="J25" s="7">
        <v>5871.2</v>
      </c>
    </row>
    <row r="26" spans="1:10" ht="93.75" customHeight="1" x14ac:dyDescent="0.2">
      <c r="A26" s="72" t="s">
        <v>17</v>
      </c>
      <c r="B26" s="5" t="s">
        <v>5</v>
      </c>
      <c r="C26" s="5" t="s">
        <v>19</v>
      </c>
      <c r="D26" s="5" t="s">
        <v>9</v>
      </c>
      <c r="E26" s="3" t="s">
        <v>18</v>
      </c>
      <c r="F26" s="8">
        <f>I26*1.22</f>
        <v>14913.0116</v>
      </c>
      <c r="G26" s="6">
        <v>45540</v>
      </c>
      <c r="H26" s="6">
        <v>45604</v>
      </c>
      <c r="I26" s="7">
        <v>12223.78</v>
      </c>
      <c r="J26" s="7">
        <v>12223.78</v>
      </c>
    </row>
    <row r="27" spans="1:10" ht="82.5" customHeight="1" x14ac:dyDescent="0.2">
      <c r="A27" s="91" t="s">
        <v>127</v>
      </c>
      <c r="B27" s="90" t="s">
        <v>5</v>
      </c>
      <c r="C27" s="5" t="s">
        <v>129</v>
      </c>
      <c r="D27" s="5" t="s">
        <v>35</v>
      </c>
      <c r="E27" s="3" t="s">
        <v>128</v>
      </c>
      <c r="F27" s="8">
        <f>I27*1.22</f>
        <v>1800.0001999999999</v>
      </c>
      <c r="G27" s="6">
        <v>45541</v>
      </c>
      <c r="H27" s="6">
        <v>46660</v>
      </c>
      <c r="I27" s="7">
        <v>1475.41</v>
      </c>
      <c r="J27" s="7">
        <v>245.9</v>
      </c>
    </row>
    <row r="28" spans="1:10" ht="92.25" customHeight="1" x14ac:dyDescent="0.2">
      <c r="A28" s="15" t="s">
        <v>23</v>
      </c>
      <c r="B28" s="5" t="s">
        <v>5</v>
      </c>
      <c r="C28" s="5" t="s">
        <v>24</v>
      </c>
      <c r="D28" s="5" t="s">
        <v>9</v>
      </c>
      <c r="E28" s="3" t="s">
        <v>25</v>
      </c>
      <c r="F28" s="8">
        <v>300</v>
      </c>
      <c r="G28" s="6">
        <v>45558</v>
      </c>
      <c r="H28" s="6">
        <v>45559</v>
      </c>
      <c r="I28" s="7">
        <v>272.27999999999997</v>
      </c>
      <c r="J28" s="7">
        <v>272.27999999999997</v>
      </c>
    </row>
    <row r="29" spans="1:10" ht="57" customHeight="1" x14ac:dyDescent="0.2">
      <c r="A29" s="71" t="s">
        <v>26</v>
      </c>
      <c r="B29" s="5" t="s">
        <v>5</v>
      </c>
      <c r="C29" s="5" t="s">
        <v>27</v>
      </c>
      <c r="D29" s="5" t="s">
        <v>12</v>
      </c>
      <c r="E29" s="3" t="s">
        <v>30</v>
      </c>
      <c r="F29" s="8">
        <v>29410.78</v>
      </c>
      <c r="G29" s="6">
        <v>45561</v>
      </c>
      <c r="H29" s="6">
        <v>45808</v>
      </c>
      <c r="I29" s="7">
        <v>24107.200000000001</v>
      </c>
      <c r="J29" s="95">
        <v>7232.16</v>
      </c>
    </row>
    <row r="30" spans="1:10" ht="50.25" customHeight="1" x14ac:dyDescent="0.2">
      <c r="A30" s="72" t="s">
        <v>31</v>
      </c>
      <c r="B30" s="9" t="s">
        <v>5</v>
      </c>
      <c r="C30" s="9" t="s">
        <v>28</v>
      </c>
      <c r="D30" s="9" t="s">
        <v>13</v>
      </c>
      <c r="E30" s="10" t="s">
        <v>29</v>
      </c>
      <c r="F30" s="11">
        <f>I30*1.22</f>
        <v>1464</v>
      </c>
      <c r="G30" s="12">
        <v>45561</v>
      </c>
      <c r="H30" s="12">
        <v>45930</v>
      </c>
      <c r="I30" s="81">
        <v>1200</v>
      </c>
      <c r="J30" s="14">
        <v>1200</v>
      </c>
    </row>
    <row r="31" spans="1:10" ht="101.25" customHeight="1" x14ac:dyDescent="0.2">
      <c r="A31" s="72" t="s">
        <v>121</v>
      </c>
      <c r="B31" s="9" t="s">
        <v>5</v>
      </c>
      <c r="C31" s="9" t="s">
        <v>122</v>
      </c>
      <c r="D31" s="9" t="s">
        <v>13</v>
      </c>
      <c r="E31" s="10" t="s">
        <v>123</v>
      </c>
      <c r="F31" s="11">
        <f>39000*1.22</f>
        <v>47580</v>
      </c>
      <c r="G31" s="12">
        <v>45566</v>
      </c>
      <c r="H31" s="12">
        <v>46568</v>
      </c>
      <c r="I31" s="81">
        <v>39000</v>
      </c>
      <c r="J31" s="14">
        <v>7800</v>
      </c>
    </row>
    <row r="32" spans="1:10" ht="161.25" customHeight="1" x14ac:dyDescent="0.2">
      <c r="A32" s="75" t="s">
        <v>32</v>
      </c>
      <c r="B32" s="76" t="s">
        <v>5</v>
      </c>
      <c r="C32" s="76" t="s">
        <v>112</v>
      </c>
      <c r="D32" s="76" t="s">
        <v>13</v>
      </c>
      <c r="E32" s="43" t="s">
        <v>33</v>
      </c>
      <c r="F32" s="77">
        <f>I32*1.22</f>
        <v>5366.78</v>
      </c>
      <c r="G32" s="78">
        <v>45567</v>
      </c>
      <c r="H32" s="78">
        <v>46752</v>
      </c>
      <c r="I32" s="81">
        <v>4399</v>
      </c>
      <c r="J32" s="14">
        <v>3199</v>
      </c>
    </row>
    <row r="33" spans="1:10" ht="109.5" hidden="1" customHeight="1" x14ac:dyDescent="0.2">
      <c r="A33" s="79"/>
      <c r="B33" s="18" t="s">
        <v>5</v>
      </c>
      <c r="C33" s="76"/>
      <c r="D33" s="80" t="s">
        <v>13</v>
      </c>
      <c r="E33" s="43"/>
      <c r="F33" s="77"/>
      <c r="G33" s="78">
        <v>45568</v>
      </c>
      <c r="H33" s="78"/>
      <c r="I33" s="81"/>
      <c r="J33" s="14"/>
    </row>
    <row r="34" spans="1:10" ht="76.5" hidden="1" x14ac:dyDescent="0.2">
      <c r="A34" s="79"/>
      <c r="B34" s="18" t="s">
        <v>5</v>
      </c>
      <c r="C34" s="18"/>
      <c r="D34" s="80" t="s">
        <v>13</v>
      </c>
      <c r="E34" s="73"/>
      <c r="F34" s="63"/>
      <c r="G34" s="78">
        <v>45569</v>
      </c>
      <c r="H34" s="64"/>
      <c r="I34" s="82"/>
      <c r="J34" s="14"/>
    </row>
    <row r="35" spans="1:10" ht="76.5" hidden="1" x14ac:dyDescent="0.2">
      <c r="A35" s="79"/>
      <c r="B35" s="18" t="s">
        <v>5</v>
      </c>
      <c r="C35" s="18"/>
      <c r="D35" s="80" t="s">
        <v>13</v>
      </c>
      <c r="E35" s="73"/>
      <c r="F35" s="63"/>
      <c r="G35" s="78">
        <v>45570</v>
      </c>
      <c r="H35" s="64"/>
      <c r="I35" s="82"/>
      <c r="J35" s="14"/>
    </row>
    <row r="36" spans="1:10" ht="145.5" hidden="1" customHeight="1" x14ac:dyDescent="0.2">
      <c r="A36" s="79"/>
      <c r="B36" s="18" t="s">
        <v>5</v>
      </c>
      <c r="C36" s="18"/>
      <c r="D36" s="80" t="s">
        <v>13</v>
      </c>
      <c r="E36" s="73"/>
      <c r="F36" s="63"/>
      <c r="G36" s="78">
        <v>45571</v>
      </c>
      <c r="H36" s="64"/>
      <c r="I36" s="82"/>
      <c r="J36" s="14"/>
    </row>
    <row r="37" spans="1:10" ht="76.5" hidden="1" x14ac:dyDescent="0.2">
      <c r="A37" s="79"/>
      <c r="B37" s="18" t="s">
        <v>5</v>
      </c>
      <c r="C37" s="18"/>
      <c r="D37" s="80" t="s">
        <v>13</v>
      </c>
      <c r="E37" s="73"/>
      <c r="F37" s="63"/>
      <c r="G37" s="78">
        <v>45572</v>
      </c>
      <c r="H37" s="64"/>
      <c r="I37" s="82"/>
      <c r="J37" s="14"/>
    </row>
    <row r="38" spans="1:10" ht="69.75" customHeight="1" x14ac:dyDescent="0.2">
      <c r="A38" s="70" t="s">
        <v>94</v>
      </c>
      <c r="B38" s="23" t="s">
        <v>5</v>
      </c>
      <c r="C38" s="25" t="s">
        <v>101</v>
      </c>
      <c r="D38" s="23" t="s">
        <v>13</v>
      </c>
      <c r="E38" s="23" t="s">
        <v>113</v>
      </c>
      <c r="F38" s="86">
        <f>I38*1.22</f>
        <v>549</v>
      </c>
      <c r="G38" s="78">
        <v>45586</v>
      </c>
      <c r="H38" s="78">
        <v>45604</v>
      </c>
      <c r="I38" s="84">
        <v>450</v>
      </c>
      <c r="J38" s="85">
        <v>450</v>
      </c>
    </row>
    <row r="39" spans="1:10" ht="54" customHeight="1" x14ac:dyDescent="0.2">
      <c r="A39" s="70" t="s">
        <v>95</v>
      </c>
      <c r="B39" s="23" t="s">
        <v>5</v>
      </c>
      <c r="C39" s="25" t="s">
        <v>105</v>
      </c>
      <c r="D39" s="23" t="s">
        <v>13</v>
      </c>
      <c r="E39" s="23" t="s">
        <v>114</v>
      </c>
      <c r="F39" s="86">
        <f t="shared" ref="F39" si="0">I39*1.22</f>
        <v>1415.2</v>
      </c>
      <c r="G39" s="78">
        <v>45586</v>
      </c>
      <c r="H39" s="78">
        <v>45657</v>
      </c>
      <c r="I39" s="84">
        <v>1160</v>
      </c>
      <c r="J39" s="85">
        <v>1160</v>
      </c>
    </row>
    <row r="40" spans="1:10" ht="61.5" customHeight="1" x14ac:dyDescent="0.2">
      <c r="A40" s="70" t="s">
        <v>96</v>
      </c>
      <c r="B40" s="23" t="s">
        <v>5</v>
      </c>
      <c r="C40" s="25" t="s">
        <v>106</v>
      </c>
      <c r="D40" s="23" t="s">
        <v>13</v>
      </c>
      <c r="E40" s="23" t="s">
        <v>115</v>
      </c>
      <c r="F40" s="86">
        <f>I40*1.1</f>
        <v>1100</v>
      </c>
      <c r="G40" s="78">
        <v>45589</v>
      </c>
      <c r="H40" s="78">
        <v>45604</v>
      </c>
      <c r="I40" s="84">
        <v>1000</v>
      </c>
      <c r="J40" s="85">
        <v>1000</v>
      </c>
    </row>
    <row r="41" spans="1:10" ht="53.25" customHeight="1" x14ac:dyDescent="0.2">
      <c r="A41" s="70" t="s">
        <v>97</v>
      </c>
      <c r="B41" s="23" t="s">
        <v>5</v>
      </c>
      <c r="C41" s="25" t="s">
        <v>104</v>
      </c>
      <c r="D41" s="23" t="s">
        <v>13</v>
      </c>
      <c r="E41" s="23" t="s">
        <v>116</v>
      </c>
      <c r="F41" s="86">
        <v>1525</v>
      </c>
      <c r="G41" s="78">
        <v>45594</v>
      </c>
      <c r="H41" s="78">
        <v>45605</v>
      </c>
      <c r="I41" s="84">
        <v>1250</v>
      </c>
      <c r="J41" s="85">
        <v>1250</v>
      </c>
    </row>
    <row r="42" spans="1:10" ht="102" x14ac:dyDescent="0.2">
      <c r="A42" s="70" t="s">
        <v>98</v>
      </c>
      <c r="B42" s="23" t="s">
        <v>5</v>
      </c>
      <c r="C42" s="25" t="s">
        <v>102</v>
      </c>
      <c r="D42" s="23" t="s">
        <v>13</v>
      </c>
      <c r="E42" s="23" t="s">
        <v>125</v>
      </c>
      <c r="F42" s="86">
        <v>4835</v>
      </c>
      <c r="G42" s="78">
        <v>45594</v>
      </c>
      <c r="H42" s="78">
        <v>45618</v>
      </c>
      <c r="I42" s="84">
        <v>4835</v>
      </c>
      <c r="J42" s="85">
        <v>4835</v>
      </c>
    </row>
    <row r="43" spans="1:10" ht="127.5" x14ac:dyDescent="0.2">
      <c r="A43" s="70" t="s">
        <v>99</v>
      </c>
      <c r="B43" s="23" t="s">
        <v>5</v>
      </c>
      <c r="C43" s="25" t="s">
        <v>103</v>
      </c>
      <c r="D43" s="23" t="s">
        <v>13</v>
      </c>
      <c r="E43" s="23" t="s">
        <v>126</v>
      </c>
      <c r="F43" s="86">
        <v>889</v>
      </c>
      <c r="G43" s="96">
        <v>45628</v>
      </c>
      <c r="H43" s="96">
        <v>45993</v>
      </c>
      <c r="I43" s="84">
        <v>889</v>
      </c>
      <c r="J43" s="85">
        <v>889</v>
      </c>
    </row>
    <row r="44" spans="1:10" ht="115.5" customHeight="1" x14ac:dyDescent="0.2">
      <c r="A44" s="70" t="s">
        <v>100</v>
      </c>
      <c r="B44" s="23" t="s">
        <v>5</v>
      </c>
      <c r="C44" s="25" t="s">
        <v>107</v>
      </c>
      <c r="D44" s="23" t="s">
        <v>13</v>
      </c>
      <c r="E44" s="23" t="s">
        <v>124</v>
      </c>
      <c r="F44" s="86">
        <f>J44*1.22</f>
        <v>2379</v>
      </c>
      <c r="G44" s="89">
        <v>45632</v>
      </c>
      <c r="H44" s="89">
        <v>45646</v>
      </c>
      <c r="I44" s="88">
        <v>1950</v>
      </c>
      <c r="J44" s="88">
        <v>1950</v>
      </c>
    </row>
    <row r="45" spans="1:10" ht="159" customHeight="1" x14ac:dyDescent="0.2">
      <c r="A45" s="70" t="s">
        <v>119</v>
      </c>
      <c r="B45" s="23" t="s">
        <v>5</v>
      </c>
      <c r="C45" s="87" t="s">
        <v>120</v>
      </c>
      <c r="D45" s="23" t="s">
        <v>13</v>
      </c>
      <c r="E45" s="23" t="s">
        <v>130</v>
      </c>
      <c r="F45" s="94">
        <f>I45*1.22</f>
        <v>24400</v>
      </c>
      <c r="G45" s="89">
        <v>45693</v>
      </c>
      <c r="H45" s="89">
        <v>47519</v>
      </c>
      <c r="I45" s="94">
        <v>20000</v>
      </c>
      <c r="J45" s="36">
        <v>0</v>
      </c>
    </row>
  </sheetData>
  <mergeCells count="2">
    <mergeCell ref="A1:J1"/>
    <mergeCell ref="G2:H2"/>
  </mergeCells>
  <phoneticPr fontId="24" type="noConversion"/>
  <printOptions horizontalCentered="1"/>
  <pageMargins left="0.19685039370078741" right="0.19685039370078741" top="0.39370078740157483" bottom="0.39370078740157483" header="0.11811023622047245" footer="0.11811023622047245"/>
  <pageSetup paperSize="8" scale="85" orientation="landscape" r:id="rId1"/>
  <headerFooter>
    <oddFooter>&amp;CPagina &amp;P di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DELTA 2000 Soc. cons. a r.l.</vt:lpstr>
      <vt:lpstr>'DELTA 2000 Soc. cons. a r.l.'!_Hlk129177536</vt:lpstr>
      <vt:lpstr>'DELTA 2000 Soc. cons. a r.l.'!Titoli_stampa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Lidia Conti</cp:lastModifiedBy>
  <cp:lastPrinted>2024-04-11T14:08:23Z</cp:lastPrinted>
  <dcterms:created xsi:type="dcterms:W3CDTF">2013-06-05T11:25:18Z</dcterms:created>
  <dcterms:modified xsi:type="dcterms:W3CDTF">2025-03-27T11:20:18Z</dcterms:modified>
</cp:coreProperties>
</file>